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Beec-sv\8_データ受け渡し\20260501_吉田→森山\実務経験\"/>
    </mc:Choice>
  </mc:AlternateContent>
  <xr:revisionPtr revIDLastSave="0" documentId="13_ncr:1_{33DA6C62-FE9F-4017-AFD8-43A5BFD5EF47}" xr6:coauthVersionLast="47" xr6:coauthVersionMax="47" xr10:uidLastSave="{00000000-0000-0000-0000-000000000000}"/>
  <bookViews>
    <workbookView xWindow="-108" yWindow="-108" windowWidth="30936" windowHeight="16776" xr2:uid="{00000000-000D-0000-FFFF-FFFF00000000}"/>
  </bookViews>
  <sheets>
    <sheet name="記入シート " sheetId="13" r:id="rId1"/>
    <sheet name="記入シート (見本)" sheetId="10" r:id="rId2"/>
    <sheet name="記入シート (見本) (2)" sheetId="11" state="hidden" r:id="rId3"/>
    <sheet name="受講区分プルダウン" sheetId="6" state="hidden" r:id="rId4"/>
    <sheet name="種別プルダウン" sheetId="7" state="hidden" r:id="rId5"/>
  </sheets>
  <definedNames>
    <definedName name="_xlnm.Print_Area" localSheetId="0">'記入シート '!$A$1:$P$44</definedName>
    <definedName name="_xlnm.Print_Area" localSheetId="1">'記入シート (見本)'!$A$1:$P$44</definedName>
    <definedName name="_xlnm.Print_Area" localSheetId="2">'記入シート (見本) (2)'!$A$1:$P$44</definedName>
    <definedName name="実務種別">種別プルダウン!$A$2:$F$2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13" l="1"/>
  <c r="O28" i="13"/>
  <c r="O25" i="13"/>
  <c r="O22" i="13"/>
  <c r="O19" i="13"/>
  <c r="M32" i="13"/>
  <c r="E2" i="13"/>
  <c r="M31" i="10"/>
  <c r="O28" i="10"/>
  <c r="O25" i="10"/>
  <c r="O22" i="10"/>
  <c r="O19" i="10"/>
  <c r="M32" i="11" l="1"/>
  <c r="O30" i="11"/>
  <c r="O29" i="11"/>
  <c r="O28" i="11"/>
  <c r="O27" i="11"/>
  <c r="O26" i="11"/>
  <c r="O25" i="11"/>
  <c r="O24" i="11"/>
  <c r="O23" i="11"/>
  <c r="O22" i="11"/>
  <c r="O21" i="11"/>
  <c r="O20" i="11"/>
  <c r="O19" i="11"/>
  <c r="E2" i="11"/>
  <c r="M32" i="10"/>
  <c r="E2" i="10"/>
  <c r="M31" i="11" l="1"/>
</calcChain>
</file>

<file path=xl/sharedStrings.xml><?xml version="1.0" encoding="utf-8"?>
<sst xmlns="http://schemas.openxmlformats.org/spreadsheetml/2006/main" count="459" uniqueCount="166">
  <si>
    <t>受講区分</t>
    <rPh sb="0" eb="2">
      <t>ジュコウ</t>
    </rPh>
    <rPh sb="2" eb="4">
      <t>クブン</t>
    </rPh>
    <phoneticPr fontId="2"/>
  </si>
  <si>
    <t>Ⅰ-⑤</t>
  </si>
  <si>
    <r>
      <t>Ａ.学歴</t>
    </r>
    <r>
      <rPr>
        <b/>
        <sz val="9"/>
        <color theme="1"/>
        <rFont val="ＭＳ Ｐゴシック"/>
        <family val="3"/>
        <charset val="128"/>
      </rPr>
      <t>（義務教育を除き、すべての学歴を省略しないで正確に記入してください。※最終学歴が</t>
    </r>
    <r>
      <rPr>
        <b/>
        <u/>
        <sz val="9"/>
        <color theme="1"/>
        <rFont val="ＭＳ Ｐゴシック"/>
        <family val="3"/>
        <charset val="128"/>
      </rPr>
      <t>中学校の場合のみ</t>
    </r>
    <r>
      <rPr>
        <b/>
        <sz val="9"/>
        <color theme="1"/>
        <rFont val="ＭＳ Ｐゴシック"/>
        <family val="3"/>
        <charset val="128"/>
      </rPr>
      <t>中学校欄を記入してください。）</t>
    </r>
    <rPh sb="5" eb="7">
      <t>ギム</t>
    </rPh>
    <rPh sb="7" eb="9">
      <t>キョウイク</t>
    </rPh>
    <rPh sb="10" eb="11">
      <t>ノゾ</t>
    </rPh>
    <rPh sb="17" eb="19">
      <t>ガクレキ</t>
    </rPh>
    <rPh sb="20" eb="22">
      <t>ショウリャク</t>
    </rPh>
    <rPh sb="26" eb="28">
      <t>セイカク</t>
    </rPh>
    <rPh sb="29" eb="31">
      <t>キニュウ</t>
    </rPh>
    <rPh sb="39" eb="41">
      <t>サイシュウ</t>
    </rPh>
    <rPh sb="41" eb="43">
      <t>ガクレキ</t>
    </rPh>
    <rPh sb="44" eb="46">
      <t>チュウガク</t>
    </rPh>
    <rPh sb="46" eb="47">
      <t>コウ</t>
    </rPh>
    <rPh sb="48" eb="50">
      <t>バアイ</t>
    </rPh>
    <rPh sb="52" eb="55">
      <t>チュウガッコウ</t>
    </rPh>
    <rPh sb="55" eb="56">
      <t>ラン</t>
    </rPh>
    <rPh sb="57" eb="59">
      <t>キニュウ</t>
    </rPh>
    <phoneticPr fontId="2"/>
  </si>
  <si>
    <t>学校名</t>
    <rPh sb="0" eb="3">
      <t>ガッコウメイ</t>
    </rPh>
    <phoneticPr fontId="2"/>
  </si>
  <si>
    <t>昼夜間の別</t>
    <rPh sb="0" eb="3">
      <t>チュウヤカン</t>
    </rPh>
    <rPh sb="4" eb="5">
      <t>ベツ</t>
    </rPh>
    <phoneticPr fontId="2"/>
  </si>
  <si>
    <r>
      <t xml:space="preserve">所在地
</t>
    </r>
    <r>
      <rPr>
        <b/>
        <sz val="8"/>
        <color theme="1"/>
        <rFont val="ＭＳ Ｐゴシック"/>
        <family val="3"/>
        <charset val="128"/>
      </rPr>
      <t>※分かる範囲までの記入で可</t>
    </r>
    <rPh sb="0" eb="3">
      <t>ショザイチ</t>
    </rPh>
    <rPh sb="5" eb="6">
      <t>ワ</t>
    </rPh>
    <rPh sb="8" eb="10">
      <t>ハンイ</t>
    </rPh>
    <rPh sb="13" eb="15">
      <t>キニュウ</t>
    </rPh>
    <rPh sb="16" eb="17">
      <t>カ</t>
    </rPh>
    <phoneticPr fontId="2"/>
  </si>
  <si>
    <t>在学期間</t>
    <rPh sb="0" eb="2">
      <t>ザイガク</t>
    </rPh>
    <rPh sb="2" eb="4">
      <t>キカン</t>
    </rPh>
    <phoneticPr fontId="2"/>
  </si>
  <si>
    <t>卒業・中退</t>
    <rPh sb="0" eb="2">
      <t>ソツギョウ</t>
    </rPh>
    <rPh sb="3" eb="5">
      <t>チュウタイ</t>
    </rPh>
    <phoneticPr fontId="2"/>
  </si>
  <si>
    <t>学部学科名（コース名）</t>
    <rPh sb="0" eb="2">
      <t>ガクブ</t>
    </rPh>
    <rPh sb="2" eb="5">
      <t>ガッカメイ</t>
    </rPh>
    <rPh sb="9" eb="10">
      <t>メイ</t>
    </rPh>
    <phoneticPr fontId="2"/>
  </si>
  <si>
    <t>修学年数</t>
    <rPh sb="0" eb="2">
      <t>シュウガク</t>
    </rPh>
    <rPh sb="2" eb="4">
      <t>ネンスウ</t>
    </rPh>
    <phoneticPr fontId="2"/>
  </si>
  <si>
    <t>中学</t>
    <rPh sb="0" eb="2">
      <t>チュウガク</t>
    </rPh>
    <phoneticPr fontId="2"/>
  </si>
  <si>
    <t>年</t>
    <rPh sb="0" eb="1">
      <t>ネン</t>
    </rPh>
    <phoneticPr fontId="2"/>
  </si>
  <si>
    <t>月から</t>
    <rPh sb="0" eb="1">
      <t>ガツ</t>
    </rPh>
    <phoneticPr fontId="2"/>
  </si>
  <si>
    <t>卒業
（最終学歴）</t>
    <rPh sb="0" eb="2">
      <t>ソツギョウ</t>
    </rPh>
    <rPh sb="4" eb="8">
      <t>サイシュウガクレキ</t>
    </rPh>
    <phoneticPr fontId="2"/>
  </si>
  <si>
    <t>月まで</t>
    <rPh sb="0" eb="1">
      <t>ガツ</t>
    </rPh>
    <phoneticPr fontId="2"/>
  </si>
  <si>
    <t>高校・
高専</t>
    <rPh sb="0" eb="2">
      <t>コウコウ</t>
    </rPh>
    <rPh sb="4" eb="6">
      <t>コウセン</t>
    </rPh>
    <phoneticPr fontId="2"/>
  </si>
  <si>
    <t>学部・学科名・ｺｰｽ名</t>
    <rPh sb="0" eb="2">
      <t>ガクブ</t>
    </rPh>
    <rPh sb="3" eb="6">
      <t>ガッカメイ</t>
    </rPh>
    <rPh sb="10" eb="11">
      <t>メイ</t>
    </rPh>
    <phoneticPr fontId="2"/>
  </si>
  <si>
    <t>大学・
専門等</t>
    <rPh sb="0" eb="2">
      <t>ダイガク</t>
    </rPh>
    <rPh sb="4" eb="6">
      <t>センモン</t>
    </rPh>
    <rPh sb="6" eb="7">
      <t>ナド</t>
    </rPh>
    <phoneticPr fontId="2"/>
  </si>
  <si>
    <t>勤務先名</t>
    <rPh sb="0" eb="3">
      <t>キンムサキ</t>
    </rPh>
    <rPh sb="3" eb="4">
      <t>メイ</t>
    </rPh>
    <phoneticPr fontId="2"/>
  </si>
  <si>
    <t>実務経験の内容</t>
    <rPh sb="0" eb="2">
      <t>ジツム</t>
    </rPh>
    <rPh sb="2" eb="4">
      <t>ケイケン</t>
    </rPh>
    <rPh sb="5" eb="7">
      <t>ナイヨウ</t>
    </rPh>
    <phoneticPr fontId="2"/>
  </si>
  <si>
    <t>所属部署等</t>
    <rPh sb="0" eb="2">
      <t>ショゾク</t>
    </rPh>
    <rPh sb="2" eb="4">
      <t>ブショ</t>
    </rPh>
    <rPh sb="4" eb="5">
      <t>ナド</t>
    </rPh>
    <phoneticPr fontId="2"/>
  </si>
  <si>
    <t>期　　間</t>
    <rPh sb="0" eb="1">
      <t>キ</t>
    </rPh>
    <rPh sb="3" eb="4">
      <t>アイダ</t>
    </rPh>
    <phoneticPr fontId="2"/>
  </si>
  <si>
    <t>年月数</t>
    <rPh sb="0" eb="2">
      <t>ネンゲツ</t>
    </rPh>
    <rPh sb="2" eb="3">
      <t>スウ</t>
    </rPh>
    <phoneticPr fontId="2"/>
  </si>
  <si>
    <t>勤務先</t>
    <rPh sb="0" eb="3">
      <t>キンムサキ</t>
    </rPh>
    <phoneticPr fontId="2"/>
  </si>
  <si>
    <t>～</t>
    <phoneticPr fontId="2"/>
  </si>
  <si>
    <t>部署等</t>
    <rPh sb="0" eb="2">
      <t>ブショ</t>
    </rPh>
    <rPh sb="2" eb="3">
      <t>ナド</t>
    </rPh>
    <phoneticPr fontId="2"/>
  </si>
  <si>
    <t>在職期間の合計</t>
    <phoneticPr fontId="2"/>
  </si>
  <si>
    <t>必要実務経験数</t>
    <rPh sb="0" eb="7">
      <t>ヒツヨウジツムケイケンスウ</t>
    </rPh>
    <phoneticPr fontId="2"/>
  </si>
  <si>
    <r>
      <rPr>
        <b/>
        <sz val="11"/>
        <color theme="1"/>
        <rFont val="ＭＳ Ｐゴシック"/>
        <family val="3"/>
        <charset val="128"/>
      </rPr>
      <t>Ｃ.勤務先証明欄（現在または最終の勤務先）</t>
    </r>
    <r>
      <rPr>
        <sz val="11"/>
        <color theme="1"/>
        <rFont val="ＭＳ Ｐゴシック"/>
        <family val="3"/>
        <charset val="128"/>
      </rPr>
      <t xml:space="preserve">
　　　</t>
    </r>
    <r>
      <rPr>
        <b/>
        <sz val="9"/>
        <color theme="1"/>
        <rFont val="ＭＳ Ｐゴシック"/>
        <family val="3"/>
        <charset val="128"/>
      </rPr>
      <t>※必ず「社印」と「証明者の役職印」の２つの印を押して下さい。社印と役職印が両方入っている印の場合は１箇所のみ捺印してください。</t>
    </r>
    <rPh sb="2" eb="5">
      <t>キンムサキ</t>
    </rPh>
    <rPh sb="5" eb="7">
      <t>ショウメイ</t>
    </rPh>
    <rPh sb="7" eb="8">
      <t>ラン</t>
    </rPh>
    <rPh sb="9" eb="11">
      <t>ゲンザイ</t>
    </rPh>
    <rPh sb="14" eb="16">
      <t>サイシュウ</t>
    </rPh>
    <rPh sb="17" eb="20">
      <t>キンムサキ</t>
    </rPh>
    <rPh sb="26" eb="27">
      <t>カナラ</t>
    </rPh>
    <rPh sb="29" eb="31">
      <t>シャイン</t>
    </rPh>
    <rPh sb="34" eb="37">
      <t>ショウメイシャ</t>
    </rPh>
    <rPh sb="38" eb="41">
      <t>ヤクショクイン</t>
    </rPh>
    <rPh sb="46" eb="47">
      <t>イン</t>
    </rPh>
    <rPh sb="48" eb="49">
      <t>オ</t>
    </rPh>
    <rPh sb="51" eb="52">
      <t>クダ</t>
    </rPh>
    <rPh sb="55" eb="57">
      <t>シャイン</t>
    </rPh>
    <rPh sb="58" eb="61">
      <t>ヤクショクイン</t>
    </rPh>
    <rPh sb="62" eb="64">
      <t>リョウホウ</t>
    </rPh>
    <rPh sb="64" eb="65">
      <t>ハイ</t>
    </rPh>
    <rPh sb="69" eb="70">
      <t>イン</t>
    </rPh>
    <rPh sb="71" eb="73">
      <t>バアイ</t>
    </rPh>
    <rPh sb="75" eb="77">
      <t>カショ</t>
    </rPh>
    <rPh sb="79" eb="81">
      <t>ナツイン</t>
    </rPh>
    <phoneticPr fontId="2"/>
  </si>
  <si>
    <t>証明者は、申込者の記載内容について正確であるかの確認を行い、証明者欄に記入及び押印ください。実務経験の確認の為、追加資料の提出等をお願い
する場合があります。</t>
    <rPh sb="0" eb="3">
      <t>ショウメイシャ</t>
    </rPh>
    <rPh sb="5" eb="8">
      <t>モウシコミシャ</t>
    </rPh>
    <rPh sb="9" eb="13">
      <t>キサイナイヨウ</t>
    </rPh>
    <rPh sb="17" eb="19">
      <t>セイカク</t>
    </rPh>
    <rPh sb="24" eb="26">
      <t>カクニン</t>
    </rPh>
    <rPh sb="27" eb="28">
      <t>オコナ</t>
    </rPh>
    <rPh sb="30" eb="33">
      <t>ショウメイシャ</t>
    </rPh>
    <rPh sb="33" eb="34">
      <t>ラン</t>
    </rPh>
    <rPh sb="35" eb="37">
      <t>キニュウ</t>
    </rPh>
    <rPh sb="37" eb="38">
      <t>オヨ</t>
    </rPh>
    <rPh sb="39" eb="41">
      <t>オウイン</t>
    </rPh>
    <rPh sb="46" eb="50">
      <t>ジツムケイケン</t>
    </rPh>
    <rPh sb="51" eb="53">
      <t>カクニン</t>
    </rPh>
    <rPh sb="54" eb="55">
      <t>タメ</t>
    </rPh>
    <rPh sb="56" eb="60">
      <t>ツイカシリョウ</t>
    </rPh>
    <rPh sb="61" eb="63">
      <t>テイシュツ</t>
    </rPh>
    <rPh sb="63" eb="64">
      <t>ナド</t>
    </rPh>
    <rPh sb="66" eb="67">
      <t>ネガ</t>
    </rPh>
    <rPh sb="71" eb="73">
      <t>バアイ</t>
    </rPh>
    <phoneticPr fontId="2"/>
  </si>
  <si>
    <t>証明日</t>
    <rPh sb="0" eb="2">
      <t>ショウメイ</t>
    </rPh>
    <rPh sb="2" eb="3">
      <t>ビ</t>
    </rPh>
    <phoneticPr fontId="2"/>
  </si>
  <si>
    <t>証明者の勤務先名称</t>
    <rPh sb="0" eb="3">
      <t>ショウメイシャ</t>
    </rPh>
    <rPh sb="4" eb="7">
      <t>キンムサキ</t>
    </rPh>
    <rPh sb="7" eb="9">
      <t>メイショウ</t>
    </rPh>
    <phoneticPr fontId="2"/>
  </si>
  <si>
    <t>証明者の役職名</t>
    <rPh sb="0" eb="3">
      <t>ショウメイシャ</t>
    </rPh>
    <rPh sb="4" eb="7">
      <t>ヤクショクメイ</t>
    </rPh>
    <phoneticPr fontId="2"/>
  </si>
  <si>
    <t>証明者の氏名</t>
    <rPh sb="0" eb="3">
      <t>ショウメイシャ</t>
    </rPh>
    <rPh sb="4" eb="6">
      <t>シメイ</t>
    </rPh>
    <phoneticPr fontId="2"/>
  </si>
  <si>
    <r>
      <t>Ｄ.申込者署名欄　</t>
    </r>
    <r>
      <rPr>
        <b/>
        <sz val="9"/>
        <color theme="1"/>
        <rFont val="ＭＳ Ｐゴシック"/>
        <family val="3"/>
        <charset val="128"/>
      </rPr>
      <t>（住民票に記載の氏名の漢字を正確に記入してください。修了された場合、ここに記入された氏名で修了証明書が作成されます。）</t>
    </r>
    <rPh sb="2" eb="5">
      <t>モウシコミシャ</t>
    </rPh>
    <rPh sb="5" eb="8">
      <t>ショメイラン</t>
    </rPh>
    <rPh sb="10" eb="13">
      <t>ジュウミンヒョウ</t>
    </rPh>
    <rPh sb="14" eb="16">
      <t>キサイ</t>
    </rPh>
    <rPh sb="17" eb="19">
      <t>シメイ</t>
    </rPh>
    <rPh sb="20" eb="22">
      <t>カンジ</t>
    </rPh>
    <rPh sb="23" eb="25">
      <t>セイカク</t>
    </rPh>
    <rPh sb="26" eb="28">
      <t>キニュウ</t>
    </rPh>
    <rPh sb="35" eb="37">
      <t>シュウリョウ</t>
    </rPh>
    <rPh sb="40" eb="42">
      <t>バアイ</t>
    </rPh>
    <rPh sb="46" eb="48">
      <t>キニュウ</t>
    </rPh>
    <rPh sb="51" eb="53">
      <t>シメイ</t>
    </rPh>
    <rPh sb="54" eb="59">
      <t>シュウリョウショウメイショ</t>
    </rPh>
    <rPh sb="60" eb="62">
      <t>サクセイ</t>
    </rPh>
    <phoneticPr fontId="2"/>
  </si>
  <si>
    <t>　全ての事項が事実で、かつ、正確であることを誓います。
　なお、申込書及び実務経歴書の記入事項に虚偽が発覚した場合、修了考査の結果に拘わらず修了証明書を無効とされても異議を申し立てないことを
重ねて誓います。</t>
    <phoneticPr fontId="2"/>
  </si>
  <si>
    <t>申込者本人氏名（署名）</t>
    <rPh sb="0" eb="3">
      <t>モウシコミシャ</t>
    </rPh>
    <rPh sb="3" eb="5">
      <t>ホンニン</t>
    </rPh>
    <rPh sb="5" eb="7">
      <t>シメイ</t>
    </rPh>
    <rPh sb="8" eb="10">
      <t>ショメイ</t>
    </rPh>
    <phoneticPr fontId="2"/>
  </si>
  <si>
    <t>※プルダウンリストは、追加・削除・訂正等が可能な仕様とする。</t>
    <rPh sb="11" eb="13">
      <t>ツイカ</t>
    </rPh>
    <rPh sb="14" eb="16">
      <t>サクジョ</t>
    </rPh>
    <rPh sb="17" eb="19">
      <t>テイセイ</t>
    </rPh>
    <rPh sb="19" eb="20">
      <t>ナド</t>
    </rPh>
    <rPh sb="21" eb="23">
      <t>カノウ</t>
    </rPh>
    <rPh sb="24" eb="26">
      <t>シヨウ</t>
    </rPh>
    <phoneticPr fontId="2"/>
  </si>
  <si>
    <t>①【受講区分】</t>
    <rPh sb="2" eb="4">
      <t>ジュコウ</t>
    </rPh>
    <rPh sb="4" eb="6">
      <t>クブン</t>
    </rPh>
    <phoneticPr fontId="2"/>
  </si>
  <si>
    <t>区分番号</t>
    <rPh sb="0" eb="2">
      <t>クブン</t>
    </rPh>
    <rPh sb="2" eb="4">
      <t>バンゴウ</t>
    </rPh>
    <phoneticPr fontId="2"/>
  </si>
  <si>
    <t>内容</t>
    <rPh sb="0" eb="2">
      <t>ナイヨウ</t>
    </rPh>
    <phoneticPr fontId="2"/>
  </si>
  <si>
    <t>実務年数</t>
    <rPh sb="0" eb="2">
      <t>ジツム</t>
    </rPh>
    <rPh sb="2" eb="4">
      <t>ネンスウ</t>
    </rPh>
    <phoneticPr fontId="2"/>
  </si>
  <si>
    <t>大学等の指定の学科を卒業し、実務経験年数が２年以上</t>
  </si>
  <si>
    <t>Ⅰ-⑥</t>
  </si>
  <si>
    <t>Ⅰ-⑦</t>
  </si>
  <si>
    <t>Ⅰ-⑧</t>
  </si>
  <si>
    <t>Ⅰ①～④のいずれかの実務経験</t>
    <rPh sb="10" eb="12">
      <t>ジツム</t>
    </rPh>
    <rPh sb="12" eb="14">
      <t>ケイケン</t>
    </rPh>
    <phoneticPr fontId="2"/>
  </si>
  <si>
    <t>Ⅱ</t>
  </si>
  <si>
    <t>Ⅲ</t>
  </si>
  <si>
    <t>実務種別と種別機種</t>
    <rPh sb="0" eb="2">
      <t>ジツム</t>
    </rPh>
    <rPh sb="2" eb="4">
      <t>シュベツ</t>
    </rPh>
    <rPh sb="5" eb="7">
      <t>シュベツ</t>
    </rPh>
    <rPh sb="7" eb="9">
      <t>キシュ</t>
    </rPh>
    <phoneticPr fontId="2"/>
  </si>
  <si>
    <t>その他（空欄にして印刷後、記入してください）</t>
    <phoneticPr fontId="1"/>
  </si>
  <si>
    <t>【実務内容】</t>
    <rPh sb="1" eb="3">
      <t>ジツム</t>
    </rPh>
    <rPh sb="3" eb="5">
      <t>ナイヨウ</t>
    </rPh>
    <phoneticPr fontId="2"/>
  </si>
  <si>
    <t>設計</t>
    <rPh sb="0" eb="2">
      <t>セッケイ</t>
    </rPh>
    <phoneticPr fontId="1"/>
  </si>
  <si>
    <t>【備考】</t>
    <rPh sb="1" eb="3">
      <t>ビコウ</t>
    </rPh>
    <phoneticPr fontId="2"/>
  </si>
  <si>
    <t>Ctrl + T にてテーブルとしてします。</t>
    <phoneticPr fontId="2"/>
  </si>
  <si>
    <t>プルダウンに使用する範囲名は、[数式]→[名前の管理]にて定義しています。</t>
    <rPh sb="6" eb="8">
      <t>シヨウ</t>
    </rPh>
    <rPh sb="10" eb="13">
      <t>ハンイメイ</t>
    </rPh>
    <rPh sb="16" eb="18">
      <t>スウシキ</t>
    </rPh>
    <rPh sb="21" eb="23">
      <t>ナマエ</t>
    </rPh>
    <rPh sb="24" eb="26">
      <t>カンリ</t>
    </rPh>
    <rPh sb="29" eb="31">
      <t>テイギ</t>
    </rPh>
    <phoneticPr fontId="2"/>
  </si>
  <si>
    <t>こちらのページを参考としました。</t>
    <rPh sb="8" eb="10">
      <t>サンコウ</t>
    </rPh>
    <phoneticPr fontId="2"/>
  </si>
  <si>
    <t>【Excel】これできたの?! 2段階/3段階ドロップダウンリスト★</t>
  </si>
  <si>
    <t>https://note.com/office_haru/n/n65c2e35f8fa5</t>
    <phoneticPr fontId="2"/>
  </si>
  <si>
    <r>
      <rPr>
        <b/>
        <sz val="14"/>
        <color theme="1"/>
        <rFont val="ＭＳ Ｐゴシック"/>
        <family val="3"/>
        <charset val="128"/>
      </rPr>
      <t>　実務</t>
    </r>
    <r>
      <rPr>
        <b/>
        <sz val="14"/>
        <color rgb="FF000000"/>
        <rFont val="ＭＳ Ｐゴシック"/>
        <family val="3"/>
        <charset val="128"/>
      </rPr>
      <t>期間の合計</t>
    </r>
    <phoneticPr fontId="2"/>
  </si>
  <si>
    <r>
      <rPr>
        <b/>
        <sz val="9"/>
        <color theme="1"/>
        <rFont val="ＭＳ Ｐゴシック"/>
        <family val="3"/>
        <charset val="128"/>
      </rPr>
      <t>印</t>
    </r>
    <r>
      <rPr>
        <b/>
        <sz val="11"/>
        <color theme="1"/>
        <rFont val="ＭＳ Ｐゴシック"/>
        <family val="3"/>
        <charset val="128"/>
      </rPr>
      <t>　</t>
    </r>
    <r>
      <rPr>
        <b/>
        <sz val="8"/>
        <color theme="1"/>
        <rFont val="ＭＳ Ｐゴシック"/>
        <family val="3"/>
        <charset val="128"/>
      </rPr>
      <t>〔社印〕</t>
    </r>
    <rPh sb="0" eb="1">
      <t>イン</t>
    </rPh>
    <rPh sb="3" eb="5">
      <t>シャイン</t>
    </rPh>
    <phoneticPr fontId="2"/>
  </si>
  <si>
    <r>
      <rPr>
        <b/>
        <sz val="10"/>
        <color theme="1"/>
        <rFont val="ＭＳ Ｐゴシック"/>
        <family val="3"/>
        <charset val="128"/>
      </rPr>
      <t>印</t>
    </r>
    <r>
      <rPr>
        <b/>
        <sz val="11"/>
        <color theme="1"/>
        <rFont val="ＭＳ Ｐゴシック"/>
        <family val="3"/>
        <charset val="128"/>
      </rPr>
      <t>　</t>
    </r>
    <r>
      <rPr>
        <b/>
        <sz val="8"/>
        <color theme="1"/>
        <rFont val="ＭＳ Ｐゴシック"/>
        <family val="3"/>
        <charset val="128"/>
      </rPr>
      <t>〔役職印〕</t>
    </r>
    <rPh sb="0" eb="1">
      <t>イン</t>
    </rPh>
    <rPh sb="3" eb="5">
      <t>ヤクショク</t>
    </rPh>
    <rPh sb="5" eb="6">
      <t>イン</t>
    </rPh>
    <phoneticPr fontId="2"/>
  </si>
  <si>
    <t>Ⅰ-①</t>
  </si>
  <si>
    <t>Ⅰ-②</t>
  </si>
  <si>
    <t>Ⅰ-③</t>
  </si>
  <si>
    <t>Ⅰ-④</t>
  </si>
  <si>
    <r>
      <rPr>
        <b/>
        <sz val="11"/>
        <color rgb="FF000000"/>
        <rFont val="ＭＳ Ｐゴシック"/>
        <family val="3"/>
        <charset val="128"/>
      </rPr>
      <t>Ｂ.実務経験の内容</t>
    </r>
    <r>
      <rPr>
        <sz val="11"/>
        <color rgb="FF000000"/>
        <rFont val="ＭＳ Ｐゴシック"/>
        <family val="3"/>
        <charset val="128"/>
      </rPr>
      <t>　(建築設備に関する技術的な実務に限る）※申込案内「申込書」記入上の注意事項を参照。
　　　　</t>
    </r>
    <r>
      <rPr>
        <sz val="10"/>
        <color rgb="FF000000"/>
        <rFont val="ＭＳ Ｐゴシック"/>
        <family val="3"/>
        <charset val="128"/>
      </rPr>
      <t>※この欄に記載の勤務先名・在職期間は、「被保険者記録照会回答票」及び「労働者名簿」等により確認します。</t>
    </r>
    <phoneticPr fontId="2"/>
  </si>
  <si>
    <t>短期大学等の指定の学科を卒業し、実務経験年数が３年以上</t>
    <rPh sb="0" eb="4">
      <t>タンキダイガク</t>
    </rPh>
    <rPh sb="4" eb="5">
      <t>ナド</t>
    </rPh>
    <rPh sb="6" eb="8">
      <t>シテイ</t>
    </rPh>
    <rPh sb="9" eb="11">
      <t>ガッカ</t>
    </rPh>
    <rPh sb="12" eb="14">
      <t>ソツギョウ</t>
    </rPh>
    <rPh sb="16" eb="20">
      <t>ジツムケイケン</t>
    </rPh>
    <rPh sb="20" eb="22">
      <t>ネンスウ</t>
    </rPh>
    <rPh sb="24" eb="25">
      <t>ネン</t>
    </rPh>
    <rPh sb="25" eb="27">
      <t>イジョウ</t>
    </rPh>
    <phoneticPr fontId="1"/>
  </si>
  <si>
    <t>高等専門学校等の指定の学科を卒業し、実務経験年数が４年以上</t>
    <rPh sb="0" eb="6">
      <t>コウトウセンモンガッコウ</t>
    </rPh>
    <rPh sb="6" eb="7">
      <t>ナド</t>
    </rPh>
    <rPh sb="8" eb="10">
      <t>シテイ</t>
    </rPh>
    <rPh sb="11" eb="13">
      <t>ガッカ</t>
    </rPh>
    <rPh sb="14" eb="16">
      <t>ソツギョウ</t>
    </rPh>
    <rPh sb="18" eb="22">
      <t>ジツムケイケン</t>
    </rPh>
    <rPh sb="22" eb="24">
      <t>ネンスウ</t>
    </rPh>
    <rPh sb="26" eb="27">
      <t>ネン</t>
    </rPh>
    <rPh sb="27" eb="29">
      <t>イジョウ</t>
    </rPh>
    <phoneticPr fontId="1"/>
  </si>
  <si>
    <t>高等学校等の指定の学科を卒業し、実務経験年数が７年以上</t>
    <rPh sb="0" eb="2">
      <t>コウトウ</t>
    </rPh>
    <rPh sb="2" eb="4">
      <t>ガッコウ</t>
    </rPh>
    <rPh sb="4" eb="5">
      <t>ナド</t>
    </rPh>
    <rPh sb="6" eb="8">
      <t>シテイ</t>
    </rPh>
    <rPh sb="9" eb="11">
      <t>ガッカ</t>
    </rPh>
    <rPh sb="12" eb="14">
      <t>ソツギョウ</t>
    </rPh>
    <rPh sb="16" eb="20">
      <t>ジツムケイケン</t>
    </rPh>
    <rPh sb="20" eb="22">
      <t>ネンスウ</t>
    </rPh>
    <rPh sb="24" eb="25">
      <t>ネン</t>
    </rPh>
    <rPh sb="25" eb="27">
      <t>イジョウ</t>
    </rPh>
    <phoneticPr fontId="1"/>
  </si>
  <si>
    <t>実務経験のみ、１１年以上</t>
    <rPh sb="0" eb="4">
      <t>ジツムケイケン</t>
    </rPh>
    <rPh sb="9" eb="10">
      <t>ネン</t>
    </rPh>
    <rPh sb="10" eb="12">
      <t>イジョウ</t>
    </rPh>
    <phoneticPr fontId="1"/>
  </si>
  <si>
    <t>特定行政庁の職員で、建築行政に関する実務経験が２年以上</t>
    <rPh sb="0" eb="5">
      <t>トクテイギョウセイチョウ</t>
    </rPh>
    <rPh sb="6" eb="8">
      <t>ショクイン</t>
    </rPh>
    <rPh sb="10" eb="14">
      <t>ケンチクギョウセイ</t>
    </rPh>
    <rPh sb="15" eb="16">
      <t>カン</t>
    </rPh>
    <rPh sb="18" eb="20">
      <t>ジツム</t>
    </rPh>
    <rPh sb="20" eb="22">
      <t>ケイケン</t>
    </rPh>
    <rPh sb="24" eb="25">
      <t>ネン</t>
    </rPh>
    <rPh sb="25" eb="27">
      <t>イジョウ</t>
    </rPh>
    <phoneticPr fontId="1"/>
  </si>
  <si>
    <t>Ⅰ①～⑦までに掲げる者と同等以上の知識及び経験を有する</t>
    <rPh sb="7" eb="8">
      <t>カカ</t>
    </rPh>
    <rPh sb="10" eb="11">
      <t>モノ</t>
    </rPh>
    <rPh sb="12" eb="16">
      <t>ドウトウイジョウ</t>
    </rPh>
    <rPh sb="17" eb="19">
      <t>チシキ</t>
    </rPh>
    <rPh sb="19" eb="20">
      <t>オヨ</t>
    </rPh>
    <rPh sb="21" eb="23">
      <t>ケイケン</t>
    </rPh>
    <rPh sb="24" eb="25">
      <t>ユウ</t>
    </rPh>
    <phoneticPr fontId="1"/>
  </si>
  <si>
    <t>Ⅰ-⑨</t>
  </si>
  <si>
    <t>不要</t>
    <rPh sb="0" eb="2">
      <t>フヨウ</t>
    </rPh>
    <phoneticPr fontId="1"/>
  </si>
  <si>
    <t>その他（空欄にして印刷後、記入してください）</t>
  </si>
  <si>
    <t>換気・空調関係</t>
    <phoneticPr fontId="1"/>
  </si>
  <si>
    <t>換気設備</t>
    <rPh sb="0" eb="4">
      <t>カンキセツビ</t>
    </rPh>
    <phoneticPr fontId="1"/>
  </si>
  <si>
    <t>空調設備</t>
    <rPh sb="0" eb="2">
      <t>クウチョウ</t>
    </rPh>
    <rPh sb="2" eb="4">
      <t>セツビ</t>
    </rPh>
    <phoneticPr fontId="4"/>
  </si>
  <si>
    <t>防火ダンパー</t>
    <rPh sb="0" eb="2">
      <t>ボウカ</t>
    </rPh>
    <phoneticPr fontId="4"/>
  </si>
  <si>
    <t>排煙設備</t>
    <phoneticPr fontId="2"/>
  </si>
  <si>
    <t>排煙ダクト・排煙機・排煙口</t>
    <rPh sb="0" eb="2">
      <t>ハイエン</t>
    </rPh>
    <rPh sb="6" eb="9">
      <t>ハイエンキ</t>
    </rPh>
    <rPh sb="10" eb="13">
      <t>ハイエンコウ</t>
    </rPh>
    <phoneticPr fontId="1"/>
  </si>
  <si>
    <t>電気関係</t>
    <phoneticPr fontId="2"/>
  </si>
  <si>
    <t>照明設備</t>
    <rPh sb="0" eb="4">
      <t>ショウメイセツビ</t>
    </rPh>
    <phoneticPr fontId="1"/>
  </si>
  <si>
    <t>自家用電気工作物</t>
    <rPh sb="0" eb="3">
      <t>ジカヨウ</t>
    </rPh>
    <rPh sb="3" eb="5">
      <t>デンキ</t>
    </rPh>
    <rPh sb="5" eb="8">
      <t>コウサクブツ</t>
    </rPh>
    <phoneticPr fontId="4"/>
  </si>
  <si>
    <t>ｴﾚﾍﾞｰﾀｰ・ｴｽｶﾚｰﾀｰ</t>
  </si>
  <si>
    <t>通信設備</t>
    <rPh sb="0" eb="2">
      <t>ツウシン</t>
    </rPh>
    <rPh sb="2" eb="4">
      <t>セツビ</t>
    </rPh>
    <phoneticPr fontId="4"/>
  </si>
  <si>
    <t>情報設備</t>
    <rPh sb="0" eb="2">
      <t>ジョウホウ</t>
    </rPh>
    <rPh sb="2" eb="4">
      <t>セツビ</t>
    </rPh>
    <phoneticPr fontId="1"/>
  </si>
  <si>
    <t>自家発電設備</t>
    <rPh sb="0" eb="4">
      <t>ジカハツデン</t>
    </rPh>
    <rPh sb="4" eb="6">
      <t>セツビ</t>
    </rPh>
    <phoneticPr fontId="4"/>
  </si>
  <si>
    <t>その他（空欄にして印刷後、記入してください）</t>
    <phoneticPr fontId="2"/>
  </si>
  <si>
    <t>給排水衛生関係</t>
    <rPh sb="0" eb="3">
      <t>キュウハイスイ</t>
    </rPh>
    <rPh sb="3" eb="5">
      <t>エイセイ</t>
    </rPh>
    <rPh sb="5" eb="7">
      <t>カンケイ</t>
    </rPh>
    <phoneticPr fontId="1"/>
  </si>
  <si>
    <t>給排水設備</t>
    <rPh sb="0" eb="3">
      <t>キュウハイスイ</t>
    </rPh>
    <rPh sb="3" eb="5">
      <t>セツビ</t>
    </rPh>
    <phoneticPr fontId="4"/>
  </si>
  <si>
    <t>衛生設備</t>
    <rPh sb="0" eb="2">
      <t>エイセイ</t>
    </rPh>
    <rPh sb="2" eb="4">
      <t>セツビ</t>
    </rPh>
    <phoneticPr fontId="4"/>
  </si>
  <si>
    <t>受水槽・高置水槽</t>
    <rPh sb="0" eb="3">
      <t>ジュスイソウ</t>
    </rPh>
    <rPh sb="4" eb="8">
      <t>コウチスイソウ</t>
    </rPh>
    <phoneticPr fontId="4"/>
  </si>
  <si>
    <t>浄化槽・排水層</t>
    <rPh sb="0" eb="3">
      <t>ジョウカソウ</t>
    </rPh>
    <rPh sb="4" eb="6">
      <t>ハイスイ</t>
    </rPh>
    <rPh sb="6" eb="7">
      <t>ソウ</t>
    </rPh>
    <phoneticPr fontId="1"/>
  </si>
  <si>
    <t>配管</t>
    <rPh sb="0" eb="2">
      <t>ハイカン</t>
    </rPh>
    <phoneticPr fontId="4"/>
  </si>
  <si>
    <t>消防設備関係</t>
    <rPh sb="0" eb="2">
      <t>ショウボウ</t>
    </rPh>
    <rPh sb="2" eb="4">
      <t>セツビ</t>
    </rPh>
    <rPh sb="4" eb="6">
      <t>カンケイ</t>
    </rPh>
    <phoneticPr fontId="1"/>
  </si>
  <si>
    <r>
      <t>防火シャッター</t>
    </r>
    <r>
      <rPr>
        <sz val="11"/>
        <color rgb="FFFF0000"/>
        <rFont val="游ゴシック"/>
        <family val="3"/>
        <charset val="128"/>
        <scheme val="minor"/>
      </rPr>
      <t>（煙感・熱感・連動が対象）</t>
    </r>
    <rPh sb="0" eb="2">
      <t>ボウカ</t>
    </rPh>
    <rPh sb="8" eb="9">
      <t>ケムリ</t>
    </rPh>
    <rPh sb="9" eb="10">
      <t>カン</t>
    </rPh>
    <rPh sb="11" eb="12">
      <t>ネツ</t>
    </rPh>
    <rPh sb="12" eb="13">
      <t>カン</t>
    </rPh>
    <rPh sb="14" eb="16">
      <t>レンドウ</t>
    </rPh>
    <rPh sb="17" eb="19">
      <t>タイショウ</t>
    </rPh>
    <phoneticPr fontId="1"/>
  </si>
  <si>
    <t>防火設備（自火報・消火設備）</t>
    <rPh sb="0" eb="4">
      <t>ボウカセツビ</t>
    </rPh>
    <rPh sb="5" eb="8">
      <t>ジカホウ</t>
    </rPh>
    <rPh sb="9" eb="13">
      <t>ショウカセツビ</t>
    </rPh>
    <phoneticPr fontId="4"/>
  </si>
  <si>
    <t>行政</t>
  </si>
  <si>
    <r>
      <t>建築設備の建築確認、工事完了検査、消防同意等</t>
    </r>
    <r>
      <rPr>
        <sz val="11"/>
        <color rgb="FFFF0000"/>
        <rFont val="游ゴシック"/>
        <family val="3"/>
        <charset val="128"/>
        <scheme val="minor"/>
      </rPr>
      <t>（営繕（区分⑥には該当しません）</t>
    </r>
    <rPh sb="0" eb="2">
      <t>ケンチク</t>
    </rPh>
    <rPh sb="2" eb="4">
      <t>セツビ</t>
    </rPh>
    <rPh sb="5" eb="7">
      <t>ケンチク</t>
    </rPh>
    <rPh sb="7" eb="9">
      <t>カクニン</t>
    </rPh>
    <rPh sb="10" eb="12">
      <t>コウジ</t>
    </rPh>
    <rPh sb="12" eb="14">
      <t>カンリョウ</t>
    </rPh>
    <rPh sb="14" eb="16">
      <t>ケンサ</t>
    </rPh>
    <rPh sb="21" eb="22">
      <t>ナド</t>
    </rPh>
    <phoneticPr fontId="1"/>
  </si>
  <si>
    <t>点検</t>
    <rPh sb="0" eb="2">
      <t>テンケン</t>
    </rPh>
    <phoneticPr fontId="1"/>
  </si>
  <si>
    <t>施工管理</t>
    <rPh sb="0" eb="4">
      <t>セコウカンリ</t>
    </rPh>
    <phoneticPr fontId="1"/>
  </si>
  <si>
    <t>診断</t>
    <rPh sb="0" eb="2">
      <t>シンダン</t>
    </rPh>
    <phoneticPr fontId="1"/>
  </si>
  <si>
    <t>保守業務</t>
    <rPh sb="0" eb="4">
      <t>ホシュギョウム</t>
    </rPh>
    <phoneticPr fontId="1"/>
  </si>
  <si>
    <t>修繕計画</t>
    <rPh sb="0" eb="2">
      <t>シュウゼン</t>
    </rPh>
    <rPh sb="2" eb="4">
      <t>ケイカク</t>
    </rPh>
    <phoneticPr fontId="1"/>
  </si>
  <si>
    <t>検査（定期検査・日常検査）</t>
    <rPh sb="0" eb="2">
      <t>ケンサ</t>
    </rPh>
    <rPh sb="3" eb="7">
      <t>テイキケンサ</t>
    </rPh>
    <rPh sb="8" eb="10">
      <t>ニチジョウ</t>
    </rPh>
    <rPh sb="10" eb="12">
      <t>ケンサ</t>
    </rPh>
    <phoneticPr fontId="1"/>
  </si>
  <si>
    <t>検査補助</t>
    <rPh sb="0" eb="2">
      <t>ケンサ</t>
    </rPh>
    <rPh sb="2" eb="4">
      <t>ホジョ</t>
    </rPh>
    <phoneticPr fontId="1"/>
  </si>
  <si>
    <t>選択不要です。空欄にして印刷してください</t>
    <rPh sb="0" eb="4">
      <t>センタクフヨウ</t>
    </rPh>
    <rPh sb="7" eb="9">
      <t>クウラン</t>
    </rPh>
    <rPh sb="12" eb="14">
      <t>インサツ</t>
    </rPh>
    <phoneticPr fontId="2"/>
  </si>
  <si>
    <t>保守・メンテナンス・管理</t>
    <rPh sb="0" eb="2">
      <t>ホシュ</t>
    </rPh>
    <rPh sb="10" eb="12">
      <t>カンリ</t>
    </rPh>
    <phoneticPr fontId="4"/>
  </si>
  <si>
    <t>施工・改修</t>
    <rPh sb="0" eb="2">
      <t>セコウ</t>
    </rPh>
    <rPh sb="3" eb="5">
      <t>カイシュウ</t>
    </rPh>
    <phoneticPr fontId="1"/>
  </si>
  <si>
    <t>選択してください</t>
    <rPh sb="0" eb="2">
      <t>センタク</t>
    </rPh>
    <phoneticPr fontId="2"/>
  </si>
  <si>
    <t>Ⅳ</t>
    <phoneticPr fontId="2"/>
  </si>
  <si>
    <t>種別</t>
    <rPh sb="0" eb="2">
      <t>シュベツ</t>
    </rPh>
    <phoneticPr fontId="2"/>
  </si>
  <si>
    <t>●×高等専門学校</t>
    <phoneticPr fontId="2"/>
  </si>
  <si>
    <t>建築科</t>
    <rPh sb="0" eb="2">
      <t>ケンチク</t>
    </rPh>
    <rPh sb="2" eb="3">
      <t>カ</t>
    </rPh>
    <phoneticPr fontId="2"/>
  </si>
  <si>
    <t>建築学科</t>
    <rPh sb="0" eb="4">
      <t>ケンチクガッカ</t>
    </rPh>
    <phoneticPr fontId="2"/>
  </si>
  <si>
    <t>▼△△大学</t>
    <rPh sb="3" eb="5">
      <t>ダイガク</t>
    </rPh>
    <phoneticPr fontId="2"/>
  </si>
  <si>
    <t>▲▼大学</t>
    <rPh sb="2" eb="4">
      <t>ダイガク</t>
    </rPh>
    <phoneticPr fontId="2"/>
  </si>
  <si>
    <t>昼間</t>
  </si>
  <si>
    <t>5年</t>
  </si>
  <si>
    <t>夜間</t>
  </si>
  <si>
    <t>2年</t>
  </si>
  <si>
    <t>東京都港区</t>
  </si>
  <si>
    <t>東京都千代田区</t>
    <rPh sb="0" eb="2">
      <t>トウキョウ</t>
    </rPh>
    <rPh sb="2" eb="3">
      <t>ト</t>
    </rPh>
    <rPh sb="3" eb="7">
      <t>チヨダク</t>
    </rPh>
    <phoneticPr fontId="2"/>
  </si>
  <si>
    <t>東京都大田区</t>
    <rPh sb="0" eb="3">
      <t>トウキョウト</t>
    </rPh>
    <rPh sb="3" eb="6">
      <t>オオタク</t>
    </rPh>
    <phoneticPr fontId="2"/>
  </si>
  <si>
    <t>昭和</t>
    <phoneticPr fontId="2"/>
  </si>
  <si>
    <t>昭和</t>
  </si>
  <si>
    <t>卒業</t>
  </si>
  <si>
    <t>編入</t>
  </si>
  <si>
    <t>有限会社設備</t>
    <rPh sb="0" eb="4">
      <t>ユウゲンカイシャ</t>
    </rPh>
    <rPh sb="4" eb="6">
      <t>セツビ</t>
    </rPh>
    <phoneticPr fontId="2"/>
  </si>
  <si>
    <t>A部</t>
    <rPh sb="1" eb="2">
      <t>ブ</t>
    </rPh>
    <phoneticPr fontId="3"/>
  </si>
  <si>
    <t>B部</t>
    <rPh sb="1" eb="2">
      <t>ブ</t>
    </rPh>
    <phoneticPr fontId="2"/>
  </si>
  <si>
    <t>建築設備株式会社</t>
    <rPh sb="0" eb="4">
      <t>ケンチクセツビ</t>
    </rPh>
    <rPh sb="4" eb="8">
      <t>カブシキガイシャ</t>
    </rPh>
    <phoneticPr fontId="2"/>
  </si>
  <si>
    <t>換気・空調関係</t>
  </si>
  <si>
    <t>排煙設備</t>
  </si>
  <si>
    <t>D市</t>
    <rPh sb="1" eb="2">
      <t>シ</t>
    </rPh>
    <phoneticPr fontId="2"/>
  </si>
  <si>
    <t>E部F課</t>
    <rPh sb="1" eb="2">
      <t>ブ</t>
    </rPh>
    <rPh sb="3" eb="4">
      <t>カ</t>
    </rPh>
    <phoneticPr fontId="2"/>
  </si>
  <si>
    <t>株式会社建築設備</t>
    <rPh sb="0" eb="4">
      <t>カブシキガイシャ</t>
    </rPh>
    <rPh sb="4" eb="8">
      <t>ケンチクセツビ</t>
    </rPh>
    <phoneticPr fontId="2"/>
  </si>
  <si>
    <t>Ｃ支店　Ｚ部</t>
    <rPh sb="1" eb="3">
      <t>シテン</t>
    </rPh>
    <rPh sb="5" eb="6">
      <t>ブ</t>
    </rPh>
    <phoneticPr fontId="2"/>
  </si>
  <si>
    <t>電気関係</t>
  </si>
  <si>
    <t>令和●年●月●日</t>
    <rPh sb="0" eb="2">
      <t>レイワ</t>
    </rPh>
    <rPh sb="3" eb="4">
      <t>ネン</t>
    </rPh>
    <rPh sb="5" eb="6">
      <t>ガツ</t>
    </rPh>
    <rPh sb="7" eb="8">
      <t>ニチ</t>
    </rPh>
    <phoneticPr fontId="3"/>
  </si>
  <si>
    <t>一般財団法人日本建築設備・昇降機センター</t>
    <rPh sb="0" eb="12">
      <t>イッパンザイダンホウジンニホンケンチクセツビ</t>
    </rPh>
    <rPh sb="13" eb="16">
      <t>ショウコウキ</t>
    </rPh>
    <phoneticPr fontId="3"/>
  </si>
  <si>
    <t>理事長</t>
    <rPh sb="0" eb="3">
      <t>リジチョウ</t>
    </rPh>
    <phoneticPr fontId="3"/>
  </si>
  <si>
    <t>建築設備　　太郎</t>
    <rPh sb="0" eb="4">
      <t>ケンチクセツビ</t>
    </rPh>
    <rPh sb="6" eb="8">
      <t>タロウ</t>
    </rPh>
    <phoneticPr fontId="3"/>
  </si>
  <si>
    <t>設備　花子</t>
    <rPh sb="0" eb="2">
      <t>セツビ</t>
    </rPh>
    <rPh sb="3" eb="5">
      <t>ハナコ</t>
    </rPh>
    <phoneticPr fontId="3"/>
  </si>
  <si>
    <t>種別に対する実務の内容</t>
    <rPh sb="0" eb="2">
      <t>シュベツ</t>
    </rPh>
    <rPh sb="3" eb="4">
      <t>タイ</t>
    </rPh>
    <rPh sb="6" eb="8">
      <t>ジツム</t>
    </rPh>
    <rPh sb="9" eb="11">
      <t>ナイヨウ</t>
    </rPh>
    <phoneticPr fontId="2"/>
  </si>
  <si>
    <r>
      <t>建築設備の建築確認、工事完了検査、消防同意等</t>
    </r>
    <r>
      <rPr>
        <sz val="7.5"/>
        <color rgb="FFFF0000"/>
        <rFont val="游ゴシック"/>
        <family val="3"/>
        <charset val="128"/>
        <scheme val="minor"/>
      </rPr>
      <t>（営繕（区分⑥には該当しません）</t>
    </r>
    <rPh sb="0" eb="2">
      <t>ケンチク</t>
    </rPh>
    <rPh sb="2" eb="4">
      <t>セツビ</t>
    </rPh>
    <rPh sb="5" eb="7">
      <t>ケンチク</t>
    </rPh>
    <rPh sb="7" eb="9">
      <t>カクニン</t>
    </rPh>
    <rPh sb="10" eb="12">
      <t>コウジ</t>
    </rPh>
    <rPh sb="12" eb="14">
      <t>カンリョウ</t>
    </rPh>
    <rPh sb="14" eb="16">
      <t>ケンサ</t>
    </rPh>
    <rPh sb="21" eb="22">
      <t>ナド</t>
    </rPh>
    <phoneticPr fontId="1"/>
  </si>
  <si>
    <t>一般財団法人日本建築設備・昇降機センター</t>
    <rPh sb="0" eb="12">
      <t>イッパンザイダンホウジンニホンケンチクセツビ</t>
    </rPh>
    <rPh sb="13" eb="16">
      <t>ショウコウキ</t>
    </rPh>
    <phoneticPr fontId="2"/>
  </si>
  <si>
    <t>実務期間（和暦）</t>
  </si>
  <si>
    <r>
      <t>建築設備の建築確認、工事完了検査、消防同意等</t>
    </r>
    <r>
      <rPr>
        <sz val="8"/>
        <color rgb="FFFF0000"/>
        <rFont val="游ゴシック"/>
        <family val="3"/>
        <charset val="128"/>
        <scheme val="minor"/>
      </rPr>
      <t>（営繕（区分⑥には該当しません）</t>
    </r>
    <rPh sb="0" eb="2">
      <t>ケンチク</t>
    </rPh>
    <rPh sb="2" eb="4">
      <t>セツビ</t>
    </rPh>
    <rPh sb="5" eb="7">
      <t>ケンチク</t>
    </rPh>
    <rPh sb="7" eb="9">
      <t>カクニン</t>
    </rPh>
    <rPh sb="10" eb="12">
      <t>コウジ</t>
    </rPh>
    <rPh sb="12" eb="14">
      <t>カンリョウ</t>
    </rPh>
    <rPh sb="14" eb="16">
      <t>ケンサ</t>
    </rPh>
    <rPh sb="21" eb="22">
      <t>ナド</t>
    </rPh>
    <phoneticPr fontId="1"/>
  </si>
  <si>
    <t>※申込み区分を選択してください。申込み区分がわからない場合、ホームページの「③【参考】建築設備検査員の受講資格及び受講申込で提出する書類（早見表）」をご確認ください。</t>
    <rPh sb="40" eb="42">
      <t>サンコウ</t>
    </rPh>
    <rPh sb="43" eb="47">
      <t>ケンチクセツビ</t>
    </rPh>
    <rPh sb="47" eb="50">
      <t>ケンサイン</t>
    </rPh>
    <rPh sb="69" eb="72">
      <t>ハヤミヒョウ</t>
    </rPh>
    <phoneticPr fontId="2"/>
  </si>
  <si>
    <r>
      <t>Ａ.学歴</t>
    </r>
    <r>
      <rPr>
        <b/>
        <sz val="9"/>
        <color theme="1"/>
        <rFont val="ＭＳ Ｐゴシック"/>
        <family val="3"/>
        <charset val="128"/>
      </rPr>
      <t>（義務教育を除き、全ての学歴を省略しないで正確にご記入ください。※最終学歴が</t>
    </r>
    <r>
      <rPr>
        <b/>
        <u/>
        <sz val="9"/>
        <color theme="1"/>
        <rFont val="ＭＳ Ｐゴシック"/>
        <family val="3"/>
        <charset val="128"/>
      </rPr>
      <t>中学校の場合のみ</t>
    </r>
    <r>
      <rPr>
        <b/>
        <sz val="9"/>
        <color theme="1"/>
        <rFont val="ＭＳ Ｐゴシック"/>
        <family val="3"/>
        <charset val="128"/>
      </rPr>
      <t>中学校欄をご記入ください。）</t>
    </r>
    <rPh sb="5" eb="7">
      <t>ギム</t>
    </rPh>
    <rPh sb="7" eb="9">
      <t>キョウイク</t>
    </rPh>
    <rPh sb="10" eb="11">
      <t>ノゾ</t>
    </rPh>
    <rPh sb="13" eb="14">
      <t>スベ</t>
    </rPh>
    <rPh sb="16" eb="18">
      <t>ガクレキ</t>
    </rPh>
    <rPh sb="19" eb="21">
      <t>ショウリャク</t>
    </rPh>
    <rPh sb="25" eb="27">
      <t>セイカク</t>
    </rPh>
    <rPh sb="29" eb="31">
      <t>キニュウ</t>
    </rPh>
    <rPh sb="37" eb="39">
      <t>サイシュウ</t>
    </rPh>
    <rPh sb="39" eb="41">
      <t>ガクレキ</t>
    </rPh>
    <rPh sb="42" eb="44">
      <t>チュウガク</t>
    </rPh>
    <rPh sb="44" eb="45">
      <t>コウ</t>
    </rPh>
    <rPh sb="46" eb="48">
      <t>バアイ</t>
    </rPh>
    <rPh sb="50" eb="53">
      <t>チュウガッコウ</t>
    </rPh>
    <rPh sb="53" eb="54">
      <t>ラン</t>
    </rPh>
    <rPh sb="56" eb="58">
      <t>キニュウ</t>
    </rPh>
    <phoneticPr fontId="2"/>
  </si>
  <si>
    <t>証明者は、申込者の記載内容について正確であるかの確認を行い、証明者欄に記入及び押印ください。実務経験の確認のため、追加資料の提出等をお願い
する場合があります。</t>
    <rPh sb="0" eb="3">
      <t>ショウメイシャ</t>
    </rPh>
    <rPh sb="5" eb="8">
      <t>モウシコミシャ</t>
    </rPh>
    <rPh sb="9" eb="13">
      <t>キサイナイヨウ</t>
    </rPh>
    <rPh sb="17" eb="19">
      <t>セイカク</t>
    </rPh>
    <rPh sb="24" eb="26">
      <t>カクニン</t>
    </rPh>
    <rPh sb="27" eb="28">
      <t>オコナ</t>
    </rPh>
    <rPh sb="30" eb="33">
      <t>ショウメイシャ</t>
    </rPh>
    <rPh sb="33" eb="34">
      <t>ラン</t>
    </rPh>
    <rPh sb="35" eb="37">
      <t>キニュウ</t>
    </rPh>
    <rPh sb="37" eb="38">
      <t>オヨ</t>
    </rPh>
    <rPh sb="39" eb="41">
      <t>オウイン</t>
    </rPh>
    <rPh sb="46" eb="50">
      <t>ジツムケイケン</t>
    </rPh>
    <rPh sb="51" eb="53">
      <t>カクニン</t>
    </rPh>
    <rPh sb="57" eb="61">
      <t>ツイカシリョウ</t>
    </rPh>
    <rPh sb="62" eb="64">
      <t>テイシュツ</t>
    </rPh>
    <rPh sb="64" eb="65">
      <t>ナド</t>
    </rPh>
    <rPh sb="67" eb="68">
      <t>ネガ</t>
    </rPh>
    <rPh sb="72" eb="74">
      <t>バアイ</t>
    </rPh>
    <phoneticPr fontId="2"/>
  </si>
  <si>
    <r>
      <t>Ｄ.申込者署名欄　</t>
    </r>
    <r>
      <rPr>
        <b/>
        <sz val="9"/>
        <color theme="1"/>
        <rFont val="ＭＳ Ｐゴシック"/>
        <family val="3"/>
        <charset val="128"/>
      </rPr>
      <t>（住民票に記載の氏名の漢字を正確にご記入ください。修了された場合、ここに記入された氏名で修了証明書が作成されます。）</t>
    </r>
    <rPh sb="2" eb="5">
      <t>モウシコミシャ</t>
    </rPh>
    <rPh sb="5" eb="8">
      <t>ショメイラン</t>
    </rPh>
    <rPh sb="10" eb="13">
      <t>ジュウミンヒョウ</t>
    </rPh>
    <rPh sb="14" eb="16">
      <t>キサイ</t>
    </rPh>
    <rPh sb="17" eb="19">
      <t>シメイ</t>
    </rPh>
    <rPh sb="20" eb="22">
      <t>カンジ</t>
    </rPh>
    <rPh sb="23" eb="25">
      <t>セイカク</t>
    </rPh>
    <rPh sb="27" eb="29">
      <t>キニュウ</t>
    </rPh>
    <rPh sb="34" eb="36">
      <t>シュウリョウ</t>
    </rPh>
    <rPh sb="39" eb="41">
      <t>バアイ</t>
    </rPh>
    <rPh sb="45" eb="47">
      <t>キニュウ</t>
    </rPh>
    <rPh sb="50" eb="52">
      <t>シメイ</t>
    </rPh>
    <rPh sb="53" eb="58">
      <t>シュウリョウショウメイショ</t>
    </rPh>
    <rPh sb="59" eb="61">
      <t>サクセイ</t>
    </rPh>
    <phoneticPr fontId="2"/>
  </si>
  <si>
    <r>
      <rPr>
        <b/>
        <sz val="11"/>
        <color theme="1"/>
        <rFont val="ＭＳ Ｐゴシック"/>
        <family val="3"/>
        <charset val="128"/>
      </rPr>
      <t>Ｃ.勤務先証明欄（現在または最終の勤務先）</t>
    </r>
    <r>
      <rPr>
        <sz val="11"/>
        <color theme="1"/>
        <rFont val="ＭＳ Ｐゴシック"/>
        <family val="3"/>
        <charset val="128"/>
      </rPr>
      <t xml:space="preserve">
　　　</t>
    </r>
    <r>
      <rPr>
        <b/>
        <sz val="9"/>
        <color theme="1"/>
        <rFont val="ＭＳ Ｐゴシック"/>
        <family val="3"/>
        <charset val="128"/>
      </rPr>
      <t>※必ず「社印」と「証明者の役職印」の２つの印を押してください。社印と役職印が両方入っている印の場合は１箇所のみご捺印ください。</t>
    </r>
    <rPh sb="2" eb="5">
      <t>キンムサキ</t>
    </rPh>
    <rPh sb="5" eb="7">
      <t>ショウメイ</t>
    </rPh>
    <rPh sb="7" eb="8">
      <t>ラン</t>
    </rPh>
    <rPh sb="9" eb="11">
      <t>ゲンザイ</t>
    </rPh>
    <rPh sb="14" eb="16">
      <t>サイシュウ</t>
    </rPh>
    <rPh sb="17" eb="20">
      <t>キンムサキ</t>
    </rPh>
    <rPh sb="26" eb="27">
      <t>カナラ</t>
    </rPh>
    <rPh sb="29" eb="31">
      <t>シャイン</t>
    </rPh>
    <rPh sb="34" eb="37">
      <t>ショウメイシャ</t>
    </rPh>
    <rPh sb="38" eb="41">
      <t>ヤクショクイン</t>
    </rPh>
    <rPh sb="46" eb="47">
      <t>イン</t>
    </rPh>
    <rPh sb="48" eb="49">
      <t>オ</t>
    </rPh>
    <rPh sb="56" eb="58">
      <t>シャイン</t>
    </rPh>
    <rPh sb="59" eb="62">
      <t>ヤクショクイン</t>
    </rPh>
    <rPh sb="63" eb="65">
      <t>リョウホウ</t>
    </rPh>
    <rPh sb="65" eb="66">
      <t>ハイ</t>
    </rPh>
    <rPh sb="70" eb="71">
      <t>イン</t>
    </rPh>
    <rPh sb="72" eb="74">
      <t>バアイ</t>
    </rPh>
    <rPh sb="76" eb="78">
      <t>カショ</t>
    </rPh>
    <rPh sb="81" eb="83">
      <t>ナツイン</t>
    </rPh>
    <phoneticPr fontId="2"/>
  </si>
  <si>
    <r>
      <rPr>
        <b/>
        <sz val="11"/>
        <color rgb="FF000000"/>
        <rFont val="ＭＳ Ｐゴシック"/>
        <family val="3"/>
        <charset val="128"/>
      </rPr>
      <t>Ｂ.実務経験の内容</t>
    </r>
    <r>
      <rPr>
        <sz val="11"/>
        <color rgb="FF000000"/>
        <rFont val="ＭＳ Ｐゴシック"/>
        <family val="3"/>
        <charset val="128"/>
      </rPr>
      <t>　(建築設備に関する技術的な実務に限る）※申込み案内「申込書」記入上の注意事項を参照。
　　　　</t>
    </r>
    <r>
      <rPr>
        <sz val="10"/>
        <color rgb="FF000000"/>
        <rFont val="ＭＳ Ｐゴシック"/>
        <family val="3"/>
        <charset val="128"/>
      </rPr>
      <t>※この欄に記載の勤務先名・在職期間は、「被保険者記録照会回答票」及び「労働者名簿」等により確認します。</t>
    </r>
    <phoneticPr fontId="2"/>
  </si>
  <si>
    <t>令和　　　年　　月　　　日</t>
    <rPh sb="0" eb="2">
      <t>レイワ</t>
    </rPh>
    <rPh sb="5" eb="6">
      <t>ネン</t>
    </rPh>
    <rPh sb="8" eb="9">
      <t>ガツ</t>
    </rPh>
    <rPh sb="12" eb="13">
      <t>ニチ</t>
    </rPh>
    <phoneticPr fontId="3"/>
  </si>
  <si>
    <t>※受講区分を選択してください。ホームページの「③【参考】建築設備検査員の受講資格及び受講申込で提出する書類（早見表）」をご確認ください。</t>
    <rPh sb="1" eb="3">
      <t>ジュコウ</t>
    </rPh>
    <phoneticPr fontId="2"/>
  </si>
  <si>
    <t>年数</t>
    <rPh sb="0" eb="2">
      <t>ネンスウスウ</t>
    </rPh>
    <phoneticPr fontId="2"/>
  </si>
  <si>
    <t>建築設備士の資格を有する
（Ｄ.申込者署名欄のみ自筆で記入ください。建築設備士の資格者証を提出してください）</t>
    <rPh sb="0" eb="2">
      <t>ケンチク</t>
    </rPh>
    <rPh sb="2" eb="5">
      <t>セツビシ</t>
    </rPh>
    <rPh sb="6" eb="8">
      <t>シカク</t>
    </rPh>
    <rPh sb="9" eb="10">
      <t>ユウ</t>
    </rPh>
    <rPh sb="41" eb="46">
      <t>ケンチクセツビシ</t>
    </rPh>
    <phoneticPr fontId="1"/>
  </si>
  <si>
    <t>一級建築士・二級建築士の資格を有する
（Ｄ.申込者署名欄のみ自筆で記入ください。一級建築士又は二級建築士の資格者証を提出してください）</t>
    <rPh sb="0" eb="5">
      <t>イッキュウケンチクシ</t>
    </rPh>
    <rPh sb="6" eb="11">
      <t>ニキュウケンチクシ</t>
    </rPh>
    <rPh sb="12" eb="14">
      <t>シカク</t>
    </rPh>
    <rPh sb="15" eb="16">
      <t>ユウ</t>
    </rPh>
    <phoneticPr fontId="1"/>
  </si>
  <si>
    <t>建築設備士の資格を有し、講習科目の一部免除を希望
（Ｄ.申込者署名欄のみ自筆で記入ください。建築設備士の資格者証を提出してください）</t>
    <rPh sb="0" eb="5">
      <t>ケンチクセツビシ</t>
    </rPh>
    <rPh sb="6" eb="8">
      <t>シカク</t>
    </rPh>
    <rPh sb="9" eb="10">
      <t>ユウ</t>
    </rPh>
    <rPh sb="12" eb="14">
      <t>コウシュウ</t>
    </rPh>
    <rPh sb="14" eb="16">
      <t>カモク</t>
    </rPh>
    <rPh sb="17" eb="19">
      <t>イチブ</t>
    </rPh>
    <rPh sb="19" eb="21">
      <t>メンジョ</t>
    </rPh>
    <rPh sb="22" eb="24">
      <t>キボウ</t>
    </rPh>
    <rPh sb="48" eb="53">
      <t>ケンチクセツビシ</t>
    </rPh>
    <phoneticPr fontId="1"/>
  </si>
  <si>
    <t>修了考査のみ受講
（Ｄ.申込者署名欄のみ自筆で記入ください。）</t>
    <rPh sb="0" eb="2">
      <t>シュウリョウ</t>
    </rPh>
    <rPh sb="2" eb="4">
      <t>コウサ</t>
    </rPh>
    <rPh sb="6" eb="8">
      <t>ジュコウ</t>
    </rPh>
    <phoneticPr fontId="1"/>
  </si>
  <si>
    <t>聴講
（Ｄ.申込者署名欄のみ自筆で記入ください。一級建築士又は二級建築士の資格者証を提出してください）</t>
    <rPh sb="0" eb="2">
      <t>チョウコウ</t>
    </rPh>
    <phoneticPr fontId="1"/>
  </si>
  <si>
    <t>　全ての事項が事実で、かつ、正確であることを誓います。
　なお、申込書及び実務経歴書の記入事項に虚偽が発覚した場合、修了考査の結果に拘わらず修了証明書を無効とされても異議を申し立てないことを重ねて誓います。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</si>
</sst>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quot;年&quot;"/>
    <numFmt numFmtId="177" formatCode="##\ &quot;月から&quot;"/>
    <numFmt numFmtId="178" formatCode="##\ &quot;月まで&quot;"/>
    <numFmt numFmtId="179" formatCode="[$]ggge&quot;年&quot;m&quot;月&quot;d&quot;日&quot;;@" x16r2:formatCode16="[$-ja-JP-x-gannen]ggge&quot;年&quot;m&quot;月&quot;d&quot;日&quot;;@"/>
    <numFmt numFmtId="180" formatCode="###0\ &quot;年&quot;"/>
    <numFmt numFmtId="181" formatCode="###0\ &quot;ヵ月&quot;"/>
    <numFmt numFmtId="182" formatCode="###0\ &quot;日&quot;"/>
    <numFmt numFmtId="183" formatCode="[$-411]ge\.m\.d;@"/>
    <numFmt numFmtId="184" formatCode="0_ "/>
  </numFmts>
  <fonts count="39"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color rgb="FFFF0000"/>
      <name val="ＭＳ Ｐゴシック"/>
      <family val="3"/>
      <charset val="128"/>
    </font>
    <font>
      <b/>
      <sz val="11"/>
      <color theme="1"/>
      <name val="ＭＳ Ｐゴシック"/>
      <family val="3"/>
      <charset val="128"/>
    </font>
    <font>
      <b/>
      <sz val="9"/>
      <color theme="1"/>
      <name val="ＭＳ Ｐゴシック"/>
      <family val="3"/>
      <charset val="128"/>
    </font>
    <font>
      <b/>
      <u/>
      <sz val="9"/>
      <color theme="1"/>
      <name val="ＭＳ Ｐゴシック"/>
      <family val="3"/>
      <charset val="128"/>
    </font>
    <font>
      <sz val="10"/>
      <color theme="1"/>
      <name val="ＭＳ Ｐゴシック"/>
      <family val="3"/>
      <charset val="128"/>
    </font>
    <font>
      <sz val="9"/>
      <color theme="1"/>
      <name val="ＭＳ Ｐゴシック"/>
      <family val="3"/>
      <charset val="128"/>
    </font>
    <font>
      <b/>
      <sz val="8"/>
      <color theme="1"/>
      <name val="ＭＳ Ｐゴシック"/>
      <family val="3"/>
      <charset val="128"/>
    </font>
    <font>
      <b/>
      <sz val="12"/>
      <color theme="1"/>
      <name val="ＭＳ Ｐゴシック"/>
      <family val="3"/>
      <charset val="128"/>
    </font>
    <font>
      <sz val="8"/>
      <color theme="1"/>
      <name val="ＭＳ Ｐゴシック"/>
      <family val="3"/>
      <charset val="128"/>
    </font>
    <font>
      <sz val="11"/>
      <color theme="0" tint="-0.34998626667073579"/>
      <name val="ＭＳ Ｐゴシック"/>
      <family val="3"/>
      <charset val="128"/>
    </font>
    <font>
      <sz val="10"/>
      <color theme="0" tint="-0.34998626667073579"/>
      <name val="ＭＳ Ｐゴシック"/>
      <family val="3"/>
      <charset val="128"/>
    </font>
    <font>
      <u/>
      <sz val="11"/>
      <color theme="10"/>
      <name val="游ゴシック"/>
      <family val="2"/>
      <charset val="128"/>
      <scheme val="minor"/>
    </font>
    <font>
      <b/>
      <sz val="14"/>
      <name val="ＭＳ Ｐゴシック"/>
      <family val="3"/>
      <charset val="128"/>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1"/>
      <color theme="0"/>
      <name val="游ゴシック"/>
      <family val="3"/>
      <charset val="128"/>
      <scheme val="minor"/>
    </font>
    <font>
      <u/>
      <sz val="11"/>
      <color theme="10"/>
      <name val="游ゴシック"/>
      <family val="3"/>
      <charset val="128"/>
      <scheme val="minor"/>
    </font>
    <font>
      <b/>
      <sz val="8"/>
      <name val="ＭＳ Ｐゴシック"/>
      <family val="3"/>
      <charset val="128"/>
    </font>
    <font>
      <b/>
      <sz val="11"/>
      <color rgb="FFFF0000"/>
      <name val="ＭＳ Ｐゴシック"/>
      <family val="3"/>
      <charset val="128"/>
    </font>
    <font>
      <b/>
      <sz val="11"/>
      <color rgb="FF000000"/>
      <name val="ＭＳ Ｐゴシック"/>
      <family val="3"/>
      <charset val="128"/>
    </font>
    <font>
      <sz val="11"/>
      <color rgb="FF000000"/>
      <name val="ＭＳ Ｐゴシック"/>
      <family val="3"/>
      <charset val="128"/>
    </font>
    <font>
      <sz val="10"/>
      <color rgb="FF000000"/>
      <name val="ＭＳ Ｐゴシック"/>
      <family val="3"/>
      <charset val="128"/>
    </font>
    <font>
      <b/>
      <sz val="14"/>
      <color rgb="FF000000"/>
      <name val="ＭＳ Ｐゴシック"/>
      <family val="3"/>
      <charset val="128"/>
    </font>
    <font>
      <b/>
      <sz val="14"/>
      <color theme="1"/>
      <name val="ＭＳ Ｐゴシック"/>
      <family val="3"/>
      <charset val="128"/>
    </font>
    <font>
      <sz val="20"/>
      <color theme="1"/>
      <name val="HG正楷書体-PRO"/>
      <family val="4"/>
      <charset val="128"/>
    </font>
    <font>
      <b/>
      <sz val="10"/>
      <color theme="1"/>
      <name val="ＭＳ Ｐゴシック"/>
      <family val="3"/>
      <charset val="128"/>
    </font>
    <font>
      <sz val="11"/>
      <color rgb="FFFF0000"/>
      <name val="游ゴシック"/>
      <family val="3"/>
      <charset val="128"/>
      <scheme val="minor"/>
    </font>
    <font>
      <sz val="7.5"/>
      <color theme="1"/>
      <name val="ＭＳ Ｐゴシック"/>
      <family val="3"/>
      <charset val="128"/>
    </font>
    <font>
      <sz val="7.5"/>
      <color rgb="FFFF0000"/>
      <name val="游ゴシック"/>
      <family val="3"/>
      <charset val="128"/>
      <scheme val="minor"/>
    </font>
    <font>
      <sz val="8.5"/>
      <color theme="1"/>
      <name val="ＭＳ Ｐゴシック"/>
      <family val="3"/>
      <charset val="128"/>
    </font>
    <font>
      <b/>
      <sz val="11"/>
      <name val="ＭＳ Ｐゴシック"/>
      <family val="3"/>
      <charset val="128"/>
    </font>
    <font>
      <b/>
      <u/>
      <sz val="11"/>
      <name val="游ゴシック"/>
      <family val="3"/>
      <charset val="128"/>
      <scheme val="minor"/>
    </font>
    <font>
      <sz val="8"/>
      <color rgb="FFFF0000"/>
      <name val="游ゴシック"/>
      <family val="3"/>
      <charset val="128"/>
      <scheme val="minor"/>
    </font>
    <font>
      <b/>
      <u/>
      <sz val="11"/>
      <color theme="1"/>
      <name val="游ゴシック"/>
      <family val="3"/>
      <charset val="128"/>
      <scheme val="minor"/>
    </font>
    <font>
      <b/>
      <u/>
      <sz val="11"/>
      <color rgb="FF0070C0"/>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CCFF"/>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ashDotDot">
        <color indexed="64"/>
      </top>
      <bottom style="medium">
        <color indexed="64"/>
      </bottom>
      <diagonal/>
    </border>
    <border>
      <left/>
      <right style="thin">
        <color indexed="64"/>
      </right>
      <top style="dashDotDot">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hair">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dashDotDot">
        <color indexed="64"/>
      </top>
      <bottom style="medium">
        <color indexed="64"/>
      </bottom>
      <diagonal/>
    </border>
    <border>
      <left/>
      <right/>
      <top style="medium">
        <color indexed="64"/>
      </top>
      <bottom style="dashDotDot">
        <color indexed="64"/>
      </bottom>
      <diagonal/>
    </border>
    <border>
      <left style="medium">
        <color indexed="64"/>
      </left>
      <right style="thin">
        <color indexed="64"/>
      </right>
      <top style="medium">
        <color indexed="64"/>
      </top>
      <bottom/>
      <diagonal/>
    </border>
    <border>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top style="thin">
        <color theme="4" tint="0.39997558519241921"/>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258">
    <xf numFmtId="0" fontId="0" fillId="0" borderId="0" xfId="0">
      <alignment vertical="center"/>
    </xf>
    <xf numFmtId="0" fontId="1" fillId="0" borderId="0" xfId="0" applyFont="1">
      <alignment vertical="center"/>
    </xf>
    <xf numFmtId="0" fontId="1" fillId="0" borderId="10" xfId="0" applyFont="1" applyBorder="1">
      <alignment vertical="center"/>
    </xf>
    <xf numFmtId="0" fontId="1" fillId="0" borderId="0" xfId="0" applyFont="1" applyAlignment="1">
      <alignment horizontal="center" vertical="center"/>
    </xf>
    <xf numFmtId="0" fontId="8" fillId="0" borderId="0" xfId="0" applyFont="1" applyAlignment="1">
      <alignment horizontal="center" vertical="center" textRotation="255" shrinkToFit="1"/>
    </xf>
    <xf numFmtId="0" fontId="7" fillId="0" borderId="0" xfId="0" applyFont="1" applyAlignment="1">
      <alignment horizontal="distributed" vertical="center" wrapText="1" justifyLastLine="1"/>
    </xf>
    <xf numFmtId="0" fontId="7" fillId="0" borderId="0" xfId="0" applyFont="1" applyAlignment="1">
      <alignment horizontal="right" vertical="center"/>
    </xf>
    <xf numFmtId="0" fontId="8" fillId="0" borderId="0" xfId="0" applyFont="1" applyAlignment="1">
      <alignment horizontal="left" vertical="justify" wrapText="1"/>
    </xf>
    <xf numFmtId="0" fontId="8" fillId="0" borderId="0" xfId="0" applyFont="1" applyAlignment="1">
      <alignment horizontal="left" vertical="center"/>
    </xf>
    <xf numFmtId="0" fontId="7" fillId="0" borderId="0" xfId="0" applyFont="1" applyAlignment="1">
      <alignment horizontal="left" vertical="center" wrapText="1" indent="1"/>
    </xf>
    <xf numFmtId="0" fontId="7" fillId="0" borderId="0" xfId="0" applyFont="1">
      <alignmen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Alignment="1">
      <alignment vertical="center" wrapText="1"/>
    </xf>
    <xf numFmtId="0" fontId="8" fillId="0" borderId="0" xfId="0" applyFont="1" applyAlignment="1">
      <alignment horizontal="left" vertical="center" wrapText="1"/>
    </xf>
    <xf numFmtId="0" fontId="16"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wrapText="1"/>
    </xf>
    <xf numFmtId="180" fontId="1" fillId="0" borderId="0" xfId="0" applyNumberFormat="1" applyFont="1" applyAlignment="1">
      <alignment horizontal="right" vertical="center"/>
    </xf>
    <xf numFmtId="181" fontId="1" fillId="0" borderId="0" xfId="0" applyNumberFormat="1" applyFont="1" applyAlignment="1">
      <alignment horizontal="right" vertical="center"/>
    </xf>
    <xf numFmtId="182" fontId="1" fillId="0" borderId="0" xfId="0" applyNumberFormat="1" applyFont="1" applyAlignment="1">
      <alignment horizontal="right" vertical="center"/>
    </xf>
    <xf numFmtId="182" fontId="8" fillId="0" borderId="0" xfId="0" applyNumberFormat="1" applyFont="1" applyAlignment="1">
      <alignment horizontal="left" vertical="center"/>
    </xf>
    <xf numFmtId="182" fontId="1" fillId="0" borderId="0" xfId="0" applyNumberFormat="1" applyFont="1">
      <alignment vertical="center"/>
    </xf>
    <xf numFmtId="0" fontId="7" fillId="0" borderId="0" xfId="0" applyFont="1" applyAlignment="1">
      <alignment horizontal="left" vertical="center" wrapText="1"/>
    </xf>
    <xf numFmtId="57" fontId="1" fillId="0" borderId="0" xfId="0" applyNumberFormat="1" applyFont="1" applyAlignment="1">
      <alignment horizontal="left" vertical="center"/>
    </xf>
    <xf numFmtId="0" fontId="3" fillId="0" borderId="0" xfId="0" applyFont="1" applyAlignment="1">
      <alignment horizontal="left" vertical="center"/>
    </xf>
    <xf numFmtId="183" fontId="1" fillId="0" borderId="0" xfId="0" applyNumberFormat="1" applyFont="1">
      <alignment vertical="center"/>
    </xf>
    <xf numFmtId="184" fontId="1" fillId="0" borderId="0" xfId="0" applyNumberFormat="1" applyFont="1">
      <alignment vertical="center"/>
    </xf>
    <xf numFmtId="0" fontId="0" fillId="2" borderId="1" xfId="0" applyFill="1" applyBorder="1" applyAlignment="1">
      <alignment horizontal="left" vertical="center"/>
    </xf>
    <xf numFmtId="0" fontId="17" fillId="0" borderId="0" xfId="0" applyFont="1">
      <alignment vertical="center"/>
    </xf>
    <xf numFmtId="0" fontId="18" fillId="0" borderId="0" xfId="0" applyFont="1">
      <alignment vertical="center"/>
    </xf>
    <xf numFmtId="0" fontId="18" fillId="6" borderId="66" xfId="0" applyFont="1" applyFill="1" applyBorder="1">
      <alignment vertical="center"/>
    </xf>
    <xf numFmtId="0" fontId="18" fillId="0" borderId="66" xfId="0" applyFont="1" applyBorder="1">
      <alignment vertical="center"/>
    </xf>
    <xf numFmtId="0" fontId="20" fillId="0" borderId="0" xfId="1" applyFont="1">
      <alignment vertical="center"/>
    </xf>
    <xf numFmtId="0" fontId="19" fillId="5" borderId="0" xfId="0" applyFont="1" applyFill="1">
      <alignment vertical="center"/>
    </xf>
    <xf numFmtId="0" fontId="7" fillId="0" borderId="64"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1" fillId="3" borderId="63"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protection locked="0"/>
    </xf>
    <xf numFmtId="0" fontId="1" fillId="3" borderId="29" xfId="0" applyFont="1" applyFill="1" applyBorder="1" applyAlignment="1" applyProtection="1">
      <alignment horizontal="distributed" vertical="center" justifyLastLine="1"/>
      <protection locked="0"/>
    </xf>
    <xf numFmtId="0" fontId="7" fillId="3" borderId="5"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shrinkToFit="1"/>
      <protection locked="0"/>
    </xf>
    <xf numFmtId="0" fontId="7" fillId="0" borderId="49" xfId="0" applyFont="1" applyBorder="1" applyAlignment="1" applyProtection="1">
      <alignment horizontal="left" vertical="center" wrapText="1" indent="1"/>
      <protection locked="0"/>
    </xf>
    <xf numFmtId="0" fontId="7" fillId="0" borderId="0" xfId="0" applyFont="1" applyAlignment="1" applyProtection="1">
      <alignment horizontal="left" vertical="center" wrapText="1" indent="1"/>
      <protection locked="0"/>
    </xf>
    <xf numFmtId="0" fontId="1" fillId="0" borderId="0" xfId="0" applyFont="1" applyAlignment="1" applyProtection="1">
      <alignment horizontal="right" vertical="center" indent="1"/>
      <protection locked="0"/>
    </xf>
    <xf numFmtId="0" fontId="13" fillId="0" borderId="0" xfId="0" applyFont="1" applyAlignment="1" applyProtection="1">
      <alignment horizontal="left" vertical="center" wrapText="1" indent="1"/>
      <protection locked="0"/>
    </xf>
    <xf numFmtId="0" fontId="7" fillId="0" borderId="50" xfId="0" applyFont="1" applyBorder="1" applyAlignment="1" applyProtection="1">
      <alignment horizontal="left" vertical="center" wrapText="1" indent="1"/>
      <protection locked="0"/>
    </xf>
    <xf numFmtId="0" fontId="1" fillId="0" borderId="49" xfId="0" applyFont="1" applyBorder="1" applyProtection="1">
      <alignment vertical="center"/>
      <protection locked="0"/>
    </xf>
    <xf numFmtId="0" fontId="1" fillId="0" borderId="0" xfId="0" applyFont="1" applyProtection="1">
      <alignment vertical="center"/>
      <protection locked="0"/>
    </xf>
    <xf numFmtId="0" fontId="12" fillId="0" borderId="0" xfId="0" applyFont="1" applyAlignment="1" applyProtection="1">
      <alignment horizontal="left" vertical="center"/>
      <protection locked="0"/>
    </xf>
    <xf numFmtId="0" fontId="4" fillId="0" borderId="0" xfId="0" applyFont="1" applyProtection="1">
      <alignment vertical="center"/>
      <protection locked="0"/>
    </xf>
    <xf numFmtId="0" fontId="1" fillId="0" borderId="50" xfId="0" applyFont="1" applyBorder="1" applyProtection="1">
      <alignment vertical="center"/>
      <protection locked="0"/>
    </xf>
    <xf numFmtId="0" fontId="1" fillId="0" borderId="0" xfId="0" applyFont="1" applyAlignment="1" applyProtection="1">
      <alignment horizontal="left" vertical="center" indent="5"/>
      <protection locked="0"/>
    </xf>
    <xf numFmtId="0" fontId="1" fillId="0" borderId="51" xfId="0" applyFont="1" applyBorder="1" applyProtection="1">
      <alignment vertical="center"/>
      <protection locked="0"/>
    </xf>
    <xf numFmtId="0" fontId="1" fillId="0" borderId="25" xfId="0" applyFont="1" applyBorder="1" applyProtection="1">
      <alignment vertical="center"/>
      <protection locked="0"/>
    </xf>
    <xf numFmtId="0" fontId="1" fillId="0" borderId="25" xfId="0" applyFont="1" applyBorder="1" applyAlignment="1" applyProtection="1">
      <alignment horizontal="right" vertical="center" indent="1"/>
      <protection locked="0"/>
    </xf>
    <xf numFmtId="0" fontId="1" fillId="0" borderId="25" xfId="0" applyFont="1" applyBorder="1" applyAlignment="1" applyProtection="1">
      <alignment horizontal="center" vertical="center"/>
      <protection locked="0"/>
    </xf>
    <xf numFmtId="0" fontId="12" fillId="0" borderId="25" xfId="0" applyFont="1" applyBorder="1" applyAlignment="1" applyProtection="1">
      <alignment horizontal="left" vertical="center"/>
      <protection locked="0"/>
    </xf>
    <xf numFmtId="0" fontId="3" fillId="0" borderId="25" xfId="0" applyFont="1" applyBorder="1" applyProtection="1">
      <alignment vertical="center"/>
      <protection locked="0"/>
    </xf>
    <xf numFmtId="0" fontId="1" fillId="0" borderId="46" xfId="0" applyFont="1" applyBorder="1" applyProtection="1">
      <alignment vertical="center"/>
      <protection locked="0"/>
    </xf>
    <xf numFmtId="0" fontId="10" fillId="0" borderId="25" xfId="0" applyFont="1" applyBorder="1" applyProtection="1">
      <alignment vertical="center"/>
      <protection locked="0"/>
    </xf>
    <xf numFmtId="0" fontId="10" fillId="0" borderId="25" xfId="0" applyFont="1" applyBorder="1" applyAlignment="1" applyProtection="1">
      <alignment horizontal="right" vertical="center"/>
      <protection locked="0"/>
    </xf>
    <xf numFmtId="0" fontId="12" fillId="0" borderId="25" xfId="0" applyFont="1" applyBorder="1" applyAlignment="1" applyProtection="1">
      <alignment horizontal="center" vertical="center"/>
      <protection locked="0"/>
    </xf>
    <xf numFmtId="0" fontId="4" fillId="7" borderId="1" xfId="0" applyFont="1" applyFill="1" applyBorder="1" applyAlignment="1">
      <alignment horizontal="center" vertical="center"/>
    </xf>
    <xf numFmtId="0" fontId="4" fillId="7" borderId="34" xfId="0" applyFont="1" applyFill="1" applyBorder="1" applyAlignment="1">
      <alignment horizontal="center" vertical="center"/>
    </xf>
    <xf numFmtId="0" fontId="7" fillId="7" borderId="29" xfId="0" applyFont="1" applyFill="1" applyBorder="1" applyAlignment="1">
      <alignment horizontal="distributed" vertical="center" wrapText="1" justifyLastLine="1"/>
    </xf>
    <xf numFmtId="0" fontId="7" fillId="7" borderId="37" xfId="0" applyFont="1" applyFill="1" applyBorder="1" applyAlignment="1">
      <alignment horizontal="distributed" vertical="center" wrapText="1" justifyLastLine="1"/>
    </xf>
    <xf numFmtId="0" fontId="7" fillId="7" borderId="21" xfId="0" applyFont="1" applyFill="1" applyBorder="1" applyAlignment="1">
      <alignment horizontal="center" vertical="center" shrinkToFit="1"/>
    </xf>
    <xf numFmtId="0" fontId="11" fillId="0" borderId="0" xfId="0" applyFont="1" applyAlignment="1">
      <alignment vertical="center" wrapText="1"/>
    </xf>
    <xf numFmtId="0" fontId="4" fillId="7" borderId="44" xfId="0" applyFont="1" applyFill="1" applyBorder="1" applyAlignment="1">
      <alignment horizontal="center" vertical="center"/>
    </xf>
    <xf numFmtId="0" fontId="8" fillId="7" borderId="45" xfId="0" applyFont="1" applyFill="1" applyBorder="1">
      <alignment vertical="center"/>
    </xf>
    <xf numFmtId="180" fontId="1" fillId="7" borderId="42" xfId="0" applyNumberFormat="1" applyFont="1" applyFill="1" applyBorder="1" applyAlignment="1">
      <alignment horizontal="right" vertical="center"/>
    </xf>
    <xf numFmtId="181" fontId="1" fillId="7" borderId="30" xfId="0" applyNumberFormat="1" applyFont="1" applyFill="1" applyBorder="1" applyAlignment="1">
      <alignment horizontal="right" vertical="center"/>
    </xf>
    <xf numFmtId="182" fontId="1" fillId="7" borderId="27" xfId="0" applyNumberFormat="1" applyFont="1" applyFill="1" applyBorder="1" applyAlignment="1">
      <alignment horizontal="right" vertical="center"/>
    </xf>
    <xf numFmtId="176" fontId="7" fillId="7" borderId="64" xfId="0" applyNumberFormat="1" applyFont="1" applyFill="1" applyBorder="1" applyAlignment="1">
      <alignment horizontal="center" vertical="center" wrapText="1"/>
    </xf>
    <xf numFmtId="176" fontId="7" fillId="7" borderId="25" xfId="0" applyNumberFormat="1" applyFont="1" applyFill="1" applyBorder="1" applyAlignment="1">
      <alignment horizontal="center" vertical="center" wrapText="1"/>
    </xf>
    <xf numFmtId="177" fontId="7" fillId="7" borderId="65" xfId="0" applyNumberFormat="1" applyFont="1" applyFill="1" applyBorder="1" applyAlignment="1">
      <alignment horizontal="center" vertical="center" wrapText="1"/>
    </xf>
    <xf numFmtId="178" fontId="7" fillId="7" borderId="26" xfId="0" applyNumberFormat="1" applyFont="1" applyFill="1" applyBorder="1" applyAlignment="1">
      <alignment horizontal="center" vertical="center" wrapText="1"/>
    </xf>
    <xf numFmtId="0" fontId="7" fillId="7" borderId="65" xfId="0" applyFont="1" applyFill="1" applyBorder="1" applyAlignment="1">
      <alignment horizontal="center" vertical="center" wrapText="1"/>
    </xf>
    <xf numFmtId="0" fontId="7" fillId="7" borderId="26" xfId="0" applyFont="1" applyFill="1" applyBorder="1" applyAlignment="1">
      <alignment horizontal="center" vertical="center" wrapText="1"/>
    </xf>
    <xf numFmtId="0" fontId="18" fillId="6" borderId="0" xfId="0" applyFont="1" applyFill="1">
      <alignment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1" fillId="3" borderId="61" xfId="0" applyFont="1" applyFill="1" applyBorder="1" applyAlignment="1" applyProtection="1">
      <alignment horizontal="left" vertical="center" shrinkToFit="1"/>
      <protection locked="0"/>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184" fontId="7" fillId="0" borderId="64" xfId="0" applyNumberFormat="1" applyFont="1" applyBorder="1" applyAlignment="1" applyProtection="1">
      <alignment horizontal="center" vertical="center" wrapText="1"/>
      <protection locked="0"/>
    </xf>
    <xf numFmtId="184" fontId="7" fillId="0" borderId="25" xfId="0" applyNumberFormat="1" applyFont="1" applyBorder="1" applyAlignment="1" applyProtection="1">
      <alignment horizontal="center" vertical="center" wrapText="1"/>
      <protection locked="0"/>
    </xf>
    <xf numFmtId="0" fontId="1" fillId="3" borderId="37" xfId="0" applyFont="1" applyFill="1" applyBorder="1" applyAlignment="1">
      <alignment horizontal="distributed" vertical="center" justifyLastLine="1"/>
    </xf>
    <xf numFmtId="0" fontId="7" fillId="3" borderId="21" xfId="0" applyFont="1" applyFill="1" applyBorder="1" applyAlignment="1">
      <alignment horizontal="center" vertical="center"/>
    </xf>
    <xf numFmtId="0" fontId="1" fillId="3" borderId="29" xfId="0" applyFont="1" applyFill="1" applyBorder="1" applyAlignment="1">
      <alignment horizontal="distributed" vertical="center" justifyLastLine="1"/>
    </xf>
    <xf numFmtId="0" fontId="1" fillId="3" borderId="63" xfId="0" applyFont="1" applyFill="1" applyBorder="1" applyAlignment="1">
      <alignment horizontal="center" vertical="center" wrapText="1"/>
    </xf>
    <xf numFmtId="0" fontId="1" fillId="3" borderId="24" xfId="0" applyFont="1" applyFill="1" applyBorder="1" applyAlignment="1">
      <alignment horizontal="center" vertical="center"/>
    </xf>
    <xf numFmtId="179" fontId="7" fillId="0" borderId="0" xfId="0" applyNumberFormat="1" applyFont="1" applyAlignment="1" applyProtection="1">
      <alignment vertical="center" wrapText="1"/>
      <protection locked="0"/>
    </xf>
    <xf numFmtId="0" fontId="1" fillId="3" borderId="37" xfId="0" applyFont="1" applyFill="1" applyBorder="1" applyAlignment="1" applyProtection="1">
      <alignment horizontal="distributed" vertical="center" justifyLastLine="1"/>
      <protection locked="0"/>
    </xf>
    <xf numFmtId="0" fontId="7" fillId="3" borderId="21" xfId="0" applyFont="1" applyFill="1" applyBorder="1" applyAlignment="1" applyProtection="1">
      <alignment horizontal="center" vertical="center"/>
      <protection locked="0"/>
    </xf>
    <xf numFmtId="0" fontId="1" fillId="3" borderId="24" xfId="0" applyFont="1" applyFill="1" applyBorder="1" applyAlignment="1" applyProtection="1">
      <alignment horizontal="center" vertical="center"/>
      <protection locked="0"/>
    </xf>
    <xf numFmtId="0" fontId="1" fillId="0" borderId="51" xfId="0" applyFont="1" applyBorder="1">
      <alignment vertical="center"/>
    </xf>
    <xf numFmtId="0" fontId="10" fillId="0" borderId="25" xfId="0" applyFont="1" applyBorder="1">
      <alignment vertical="center"/>
    </xf>
    <xf numFmtId="0" fontId="10" fillId="0" borderId="25" xfId="0" applyFont="1" applyBorder="1" applyAlignment="1">
      <alignment horizontal="right" vertical="center"/>
    </xf>
    <xf numFmtId="0" fontId="12" fillId="0" borderId="25" xfId="0" applyFont="1" applyBorder="1" applyAlignment="1">
      <alignment horizontal="center" vertical="center"/>
    </xf>
    <xf numFmtId="0" fontId="1" fillId="0" borderId="25" xfId="0" applyFont="1" applyBorder="1" applyAlignment="1">
      <alignment horizontal="center" vertical="center"/>
    </xf>
    <xf numFmtId="0" fontId="1" fillId="0" borderId="25" xfId="0" applyFont="1" applyBorder="1">
      <alignment vertical="center"/>
    </xf>
    <xf numFmtId="0" fontId="1" fillId="0" borderId="46" xfId="0" applyFont="1" applyBorder="1">
      <alignment vertical="center"/>
    </xf>
    <xf numFmtId="0" fontId="7" fillId="0" borderId="49" xfId="0" applyFont="1" applyBorder="1" applyAlignment="1">
      <alignment horizontal="left" vertical="center" wrapText="1" indent="1"/>
    </xf>
    <xf numFmtId="0" fontId="7" fillId="0" borderId="0" xfId="0" applyFont="1" applyAlignment="1">
      <alignment horizontal="left" vertical="center" wrapText="1" indent="1"/>
    </xf>
    <xf numFmtId="0" fontId="7" fillId="0" borderId="50" xfId="0" applyFont="1" applyBorder="1" applyAlignment="1">
      <alignment horizontal="left" vertical="center" wrapText="1" indent="1"/>
    </xf>
    <xf numFmtId="0" fontId="3" fillId="0" borderId="0" xfId="0" applyFont="1" applyAlignment="1">
      <alignment horizontal="center" vertical="center" wrapText="1"/>
    </xf>
    <xf numFmtId="0" fontId="28" fillId="0" borderId="25" xfId="0" applyFont="1" applyBorder="1" applyAlignment="1">
      <alignment horizontal="center" vertical="center"/>
    </xf>
    <xf numFmtId="179" fontId="7" fillId="0" borderId="0" xfId="0" applyNumberFormat="1"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4" fillId="7" borderId="47" xfId="0" applyFont="1" applyFill="1" applyBorder="1" applyAlignment="1">
      <alignment horizontal="left" vertical="center" wrapText="1"/>
    </xf>
    <xf numFmtId="0" fontId="1" fillId="7" borderId="41" xfId="0" applyFont="1" applyFill="1" applyBorder="1" applyAlignment="1">
      <alignment horizontal="left" vertical="center"/>
    </xf>
    <xf numFmtId="0" fontId="1" fillId="7" borderId="48" xfId="0" applyFont="1" applyFill="1" applyBorder="1" applyAlignment="1">
      <alignment horizontal="left" vertical="center"/>
    </xf>
    <xf numFmtId="0" fontId="27" fillId="7" borderId="47" xfId="0" applyFont="1" applyFill="1" applyBorder="1" applyAlignment="1">
      <alignment horizontal="center" vertical="center" wrapText="1"/>
    </xf>
    <xf numFmtId="0" fontId="1" fillId="7" borderId="41" xfId="0" applyFont="1" applyFill="1" applyBorder="1" applyAlignment="1">
      <alignment horizontal="center" vertical="center" wrapText="1"/>
    </xf>
    <xf numFmtId="0" fontId="1" fillId="7" borderId="52" xfId="0" applyFont="1" applyFill="1" applyBorder="1" applyAlignment="1">
      <alignment horizontal="center" vertical="center" wrapText="1"/>
    </xf>
    <xf numFmtId="0" fontId="1" fillId="7" borderId="51"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1" fillId="7" borderId="26" xfId="0" applyFont="1" applyFill="1" applyBorder="1" applyAlignment="1">
      <alignment horizontal="center" vertical="center" wrapText="1"/>
    </xf>
    <xf numFmtId="180" fontId="9" fillId="7" borderId="40" xfId="0" applyNumberFormat="1" applyFont="1" applyFill="1" applyBorder="1" applyAlignment="1">
      <alignment horizontal="center" vertical="center" shrinkToFit="1"/>
    </xf>
    <xf numFmtId="180" fontId="9" fillId="7" borderId="41" xfId="0" applyNumberFormat="1" applyFont="1" applyFill="1" applyBorder="1" applyAlignment="1">
      <alignment horizontal="center" vertical="center" shrinkToFit="1"/>
    </xf>
    <xf numFmtId="182" fontId="7" fillId="7" borderId="41" xfId="0" applyNumberFormat="1" applyFont="1" applyFill="1" applyBorder="1" applyAlignment="1">
      <alignment horizontal="center" vertical="center"/>
    </xf>
    <xf numFmtId="182" fontId="7" fillId="7" borderId="48" xfId="0" applyNumberFormat="1" applyFont="1" applyFill="1" applyBorder="1" applyAlignment="1">
      <alignment horizontal="center" vertical="center"/>
    </xf>
    <xf numFmtId="180" fontId="9" fillId="7" borderId="24" xfId="0" applyNumberFormat="1" applyFont="1" applyFill="1" applyBorder="1" applyAlignment="1">
      <alignment horizontal="center" vertical="center" shrinkToFit="1"/>
    </xf>
    <xf numFmtId="180" fontId="9" fillId="7" borderId="25" xfId="0" applyNumberFormat="1" applyFont="1" applyFill="1" applyBorder="1" applyAlignment="1">
      <alignment horizontal="center" vertical="center" shrinkToFit="1"/>
    </xf>
    <xf numFmtId="0" fontId="7" fillId="7" borderId="25" xfId="0" applyFont="1" applyFill="1" applyBorder="1" applyAlignment="1">
      <alignment horizontal="center" vertical="center" shrinkToFit="1"/>
    </xf>
    <xf numFmtId="0" fontId="7" fillId="7" borderId="46" xfId="0" applyFont="1" applyFill="1" applyBorder="1" applyAlignment="1">
      <alignment horizontal="center" vertical="center" shrinkToFit="1"/>
    </xf>
    <xf numFmtId="0" fontId="1" fillId="7" borderId="47" xfId="0" applyFont="1" applyFill="1" applyBorder="1" applyAlignment="1">
      <alignment horizontal="left" vertical="center" wrapText="1"/>
    </xf>
    <xf numFmtId="182" fontId="1" fillId="7" borderId="42" xfId="0" applyNumberFormat="1" applyFont="1" applyFill="1" applyBorder="1" applyAlignment="1">
      <alignment horizontal="center" vertical="center"/>
    </xf>
    <xf numFmtId="182" fontId="1" fillId="7" borderId="30" xfId="0" applyNumberFormat="1" applyFont="1" applyFill="1" applyBorder="1" applyAlignment="1">
      <alignment horizontal="center" vertical="center"/>
    </xf>
    <xf numFmtId="182" fontId="1" fillId="7" borderId="27" xfId="0" applyNumberFormat="1" applyFont="1" applyFill="1" applyBorder="1" applyAlignment="1">
      <alignment horizontal="center" vertical="center"/>
    </xf>
    <xf numFmtId="0" fontId="7" fillId="3" borderId="15" xfId="0" applyFont="1" applyFill="1" applyBorder="1" applyAlignment="1" applyProtection="1">
      <alignment horizontal="left" vertical="center" wrapText="1"/>
      <protection locked="0"/>
    </xf>
    <xf numFmtId="0" fontId="7" fillId="3" borderId="60" xfId="0" applyFont="1" applyFill="1" applyBorder="1" applyAlignment="1" applyProtection="1">
      <alignment horizontal="left" vertical="center" wrapText="1"/>
      <protection locked="0"/>
    </xf>
    <xf numFmtId="0" fontId="7" fillId="3" borderId="67" xfId="0" applyFont="1" applyFill="1" applyBorder="1" applyAlignment="1" applyProtection="1">
      <alignment horizontal="left" vertical="center" wrapText="1" shrinkToFit="1"/>
      <protection locked="0"/>
    </xf>
    <xf numFmtId="0" fontId="7" fillId="3" borderId="56" xfId="0" applyFont="1" applyFill="1" applyBorder="1" applyAlignment="1" applyProtection="1">
      <alignment horizontal="left" vertical="center" wrapText="1" shrinkToFit="1"/>
      <protection locked="0"/>
    </xf>
    <xf numFmtId="179" fontId="1" fillId="7" borderId="2" xfId="0" applyNumberFormat="1" applyFont="1" applyFill="1" applyBorder="1" applyAlignment="1">
      <alignment horizontal="center" vertical="center" wrapText="1"/>
    </xf>
    <xf numFmtId="179" fontId="1" fillId="7" borderId="0" xfId="0" applyNumberFormat="1" applyFont="1" applyFill="1" applyAlignment="1">
      <alignment horizontal="center" vertical="center" wrapText="1"/>
    </xf>
    <xf numFmtId="179" fontId="1" fillId="7" borderId="9" xfId="0" applyNumberFormat="1" applyFont="1" applyFill="1" applyBorder="1" applyAlignment="1">
      <alignment horizontal="center" vertical="center" wrapText="1"/>
    </xf>
    <xf numFmtId="0" fontId="1" fillId="0" borderId="21" xfId="0" applyFont="1" applyBorder="1" applyAlignment="1" applyProtection="1">
      <alignment horizontal="left" vertical="center" wrapText="1"/>
      <protection locked="0"/>
    </xf>
    <xf numFmtId="0" fontId="7" fillId="3" borderId="67" xfId="0" applyFont="1" applyFill="1" applyBorder="1" applyAlignment="1" applyProtection="1">
      <alignment horizontal="left" vertical="center" wrapText="1"/>
      <protection locked="0"/>
    </xf>
    <xf numFmtId="0" fontId="7" fillId="3" borderId="68" xfId="0" applyFont="1" applyFill="1" applyBorder="1" applyAlignment="1" applyProtection="1">
      <alignment horizontal="left" vertical="center" wrapText="1"/>
      <protection locked="0"/>
    </xf>
    <xf numFmtId="179" fontId="34" fillId="0" borderId="24" xfId="0" applyNumberFormat="1" applyFont="1" applyBorder="1" applyAlignment="1" applyProtection="1">
      <alignment horizontal="center" vertical="center"/>
      <protection locked="0"/>
    </xf>
    <xf numFmtId="179" fontId="34" fillId="0" borderId="25" xfId="0" applyNumberFormat="1" applyFont="1" applyBorder="1" applyAlignment="1" applyProtection="1">
      <alignment horizontal="center" vertical="center"/>
      <protection locked="0"/>
    </xf>
    <xf numFmtId="179" fontId="34" fillId="0" borderId="26" xfId="0" applyNumberFormat="1" applyFont="1" applyBorder="1" applyAlignment="1" applyProtection="1">
      <alignment horizontal="center" vertical="center"/>
      <protection locked="0"/>
    </xf>
    <xf numFmtId="0" fontId="8" fillId="7" borderId="59" xfId="0" applyFont="1" applyFill="1" applyBorder="1" applyAlignment="1">
      <alignment horizontal="center" vertical="center"/>
    </xf>
    <xf numFmtId="0" fontId="8" fillId="7" borderId="43" xfId="0" applyFont="1" applyFill="1" applyBorder="1" applyAlignment="1">
      <alignment horizontal="center" vertical="center"/>
    </xf>
    <xf numFmtId="0" fontId="1" fillId="0" borderId="40"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179" fontId="1" fillId="0" borderId="40" xfId="0" applyNumberFormat="1" applyFont="1" applyBorder="1" applyAlignment="1" applyProtection="1">
      <alignment horizontal="center" vertical="center" wrapText="1"/>
      <protection locked="0"/>
    </xf>
    <xf numFmtId="179" fontId="1" fillId="0" borderId="41" xfId="0" applyNumberFormat="1" applyFont="1" applyBorder="1" applyAlignment="1" applyProtection="1">
      <alignment horizontal="center" vertical="center" wrapText="1"/>
      <protection locked="0"/>
    </xf>
    <xf numFmtId="179" fontId="1" fillId="0" borderId="52" xfId="0" applyNumberFormat="1" applyFont="1" applyBorder="1" applyAlignment="1" applyProtection="1">
      <alignment horizontal="center" vertical="center" wrapText="1"/>
      <protection locked="0"/>
    </xf>
    <xf numFmtId="0" fontId="11" fillId="3" borderId="15" xfId="0" applyFont="1" applyFill="1" applyBorder="1" applyAlignment="1" applyProtection="1">
      <alignment horizontal="left" vertical="center" wrapText="1"/>
      <protection locked="0"/>
    </xf>
    <xf numFmtId="0" fontId="11" fillId="3" borderId="60" xfId="0" applyFont="1" applyFill="1" applyBorder="1" applyAlignment="1" applyProtection="1">
      <alignment horizontal="left" vertical="center" wrapText="1"/>
      <protection locked="0"/>
    </xf>
    <xf numFmtId="179" fontId="1" fillId="0" borderId="24" xfId="0" applyNumberFormat="1" applyFont="1" applyBorder="1" applyAlignment="1" applyProtection="1">
      <alignment horizontal="center" vertical="center"/>
      <protection locked="0"/>
    </xf>
    <xf numFmtId="179" fontId="1" fillId="0" borderId="25" xfId="0" applyNumberFormat="1" applyFont="1" applyBorder="1" applyAlignment="1" applyProtection="1">
      <alignment horizontal="center" vertical="center"/>
      <protection locked="0"/>
    </xf>
    <xf numFmtId="179" fontId="1" fillId="0" borderId="26" xfId="0" applyNumberFormat="1" applyFont="1" applyBorder="1" applyAlignment="1" applyProtection="1">
      <alignment horizontal="center" vertical="center"/>
      <protection locked="0"/>
    </xf>
    <xf numFmtId="0" fontId="7" fillId="3" borderId="53" xfId="0" applyFont="1" applyFill="1" applyBorder="1" applyAlignment="1" applyProtection="1">
      <alignment horizontal="left" vertical="center" wrapText="1" shrinkToFit="1"/>
      <protection locked="0"/>
    </xf>
    <xf numFmtId="0" fontId="7" fillId="3" borderId="54" xfId="0" applyFont="1" applyFill="1" applyBorder="1" applyAlignment="1" applyProtection="1">
      <alignment horizontal="left" vertical="center" wrapText="1" shrinkToFit="1"/>
      <protection locked="0"/>
    </xf>
    <xf numFmtId="0" fontId="4" fillId="7" borderId="19" xfId="0" applyFont="1" applyFill="1" applyBorder="1" applyAlignment="1">
      <alignment horizontal="center" vertical="center"/>
    </xf>
    <xf numFmtId="0" fontId="4" fillId="7" borderId="1" xfId="0" applyFont="1" applyFill="1" applyBorder="1" applyAlignment="1">
      <alignment horizontal="center" vertical="center"/>
    </xf>
    <xf numFmtId="0" fontId="14" fillId="7" borderId="1" xfId="1" applyFill="1" applyBorder="1" applyAlignment="1">
      <alignment horizontal="center" vertical="center" wrapText="1"/>
    </xf>
    <xf numFmtId="0" fontId="34" fillId="7" borderId="1" xfId="0" applyFont="1" applyFill="1" applyBorder="1" applyAlignment="1">
      <alignment horizontal="center" vertical="center" wrapText="1"/>
    </xf>
    <xf numFmtId="0" fontId="34" fillId="7" borderId="62" xfId="0" applyFont="1" applyFill="1" applyBorder="1" applyAlignment="1">
      <alignment horizontal="center" vertical="center" wrapText="1"/>
    </xf>
    <xf numFmtId="0" fontId="4" fillId="7" borderId="20" xfId="0" applyFont="1" applyFill="1" applyBorder="1" applyAlignment="1">
      <alignment horizontal="center" vertical="center"/>
    </xf>
    <xf numFmtId="0" fontId="4" fillId="7" borderId="34" xfId="0" applyFont="1" applyFill="1" applyBorder="1" applyAlignment="1">
      <alignment horizontal="center" vertical="center"/>
    </xf>
    <xf numFmtId="0" fontId="5" fillId="7" borderId="34"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8" fillId="7" borderId="28" xfId="0" applyFont="1" applyFill="1" applyBorder="1" applyAlignment="1">
      <alignment horizontal="center" vertical="center" textRotation="255" wrapText="1" shrinkToFit="1"/>
    </xf>
    <xf numFmtId="0" fontId="8" fillId="7" borderId="20" xfId="0" applyFont="1" applyFill="1" applyBorder="1" applyAlignment="1">
      <alignment horizontal="center" vertical="center" textRotation="255" shrinkToFit="1"/>
    </xf>
    <xf numFmtId="0" fontId="7" fillId="0" borderId="38" xfId="0" applyFont="1" applyBorder="1" applyAlignment="1" applyProtection="1">
      <alignment horizontal="left" vertical="center" wrapText="1"/>
      <protection locked="0"/>
    </xf>
    <xf numFmtId="0" fontId="7" fillId="0" borderId="58" xfId="0" applyFont="1" applyBorder="1" applyAlignment="1" applyProtection="1">
      <alignment horizontal="left" vertical="center" wrapText="1"/>
      <protection locked="0"/>
    </xf>
    <xf numFmtId="0" fontId="7" fillId="0" borderId="39" xfId="0" applyFont="1" applyBorder="1" applyAlignment="1" applyProtection="1">
      <alignment horizontal="left" vertical="center" wrapText="1"/>
      <protection locked="0"/>
    </xf>
    <xf numFmtId="0" fontId="7" fillId="0" borderId="40" xfId="0" applyFont="1" applyBorder="1" applyAlignment="1" applyProtection="1">
      <alignment horizontal="left" vertical="center" wrapText="1"/>
      <protection locked="0"/>
    </xf>
    <xf numFmtId="0" fontId="7" fillId="0" borderId="52"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7" fillId="3" borderId="30" xfId="0" applyFont="1" applyFill="1" applyBorder="1" applyAlignment="1" applyProtection="1">
      <alignment horizontal="center" vertical="center" wrapText="1"/>
      <protection locked="0"/>
    </xf>
    <xf numFmtId="0" fontId="7" fillId="3" borderId="27" xfId="0" applyFont="1" applyFill="1" applyBorder="1" applyAlignment="1" applyProtection="1">
      <alignment horizontal="center" vertical="center"/>
      <protection locked="0"/>
    </xf>
    <xf numFmtId="0" fontId="7" fillId="0" borderId="22" xfId="0" applyFont="1" applyBorder="1" applyAlignment="1" applyProtection="1">
      <alignment horizontal="left" vertical="center" wrapText="1"/>
      <protection locked="0"/>
    </xf>
    <xf numFmtId="0" fontId="7" fillId="0" borderId="57"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24" fillId="7" borderId="14" xfId="0" applyFont="1" applyFill="1" applyBorder="1" applyAlignment="1">
      <alignment horizontal="left" vertical="center" wrapText="1"/>
    </xf>
    <xf numFmtId="0" fontId="1" fillId="7" borderId="15" xfId="0" applyFont="1" applyFill="1" applyBorder="1" applyAlignment="1">
      <alignment horizontal="left" vertical="center" wrapText="1"/>
    </xf>
    <xf numFmtId="0" fontId="1" fillId="7" borderId="16" xfId="0" applyFont="1" applyFill="1" applyBorder="1" applyAlignment="1">
      <alignment horizontal="left" vertical="center" wrapText="1"/>
    </xf>
    <xf numFmtId="0" fontId="8" fillId="7" borderId="36" xfId="0" applyFont="1" applyFill="1" applyBorder="1" applyAlignment="1">
      <alignment horizontal="center" vertical="center" textRotation="255" wrapText="1" shrinkToFit="1"/>
    </xf>
    <xf numFmtId="0" fontId="7" fillId="3" borderId="42" xfId="0" applyFont="1" applyFill="1" applyBorder="1" applyAlignment="1" applyProtection="1">
      <alignment horizontal="center" vertical="center" wrapText="1"/>
      <protection locked="0"/>
    </xf>
    <xf numFmtId="0" fontId="1" fillId="7" borderId="28" xfId="0" applyFont="1" applyFill="1" applyBorder="1" applyAlignment="1">
      <alignment horizontal="center" vertical="center" textRotation="255" shrinkToFit="1"/>
    </xf>
    <xf numFmtId="0" fontId="1" fillId="7" borderId="35" xfId="0" applyFont="1" applyFill="1" applyBorder="1" applyAlignment="1">
      <alignment horizontal="center" vertical="center" textRotation="255" shrinkToFit="1"/>
    </xf>
    <xf numFmtId="0" fontId="7" fillId="7" borderId="69" xfId="0" applyFont="1" applyFill="1" applyBorder="1" applyAlignment="1">
      <alignment horizontal="center" vertical="center" wrapText="1" justifyLastLine="1"/>
    </xf>
    <xf numFmtId="0" fontId="7" fillId="7" borderId="21" xfId="0" applyFont="1" applyFill="1" applyBorder="1" applyAlignment="1">
      <alignment horizontal="center" vertical="center" wrapText="1" justifyLastLine="1"/>
    </xf>
    <xf numFmtId="0" fontId="8" fillId="0" borderId="40"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52"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7" fillId="7" borderId="30" xfId="0" applyFont="1" applyFill="1" applyBorder="1" applyAlignment="1">
      <alignment horizontal="center" vertical="center" wrapText="1"/>
    </xf>
    <xf numFmtId="0" fontId="7" fillId="7" borderId="30" xfId="0" applyFont="1" applyFill="1" applyBorder="1" applyAlignment="1">
      <alignment horizontal="center" vertical="center"/>
    </xf>
    <xf numFmtId="0" fontId="1" fillId="0" borderId="0" xfId="0" applyFont="1" applyAlignment="1">
      <alignment horizontal="left" vertical="top" wrapText="1"/>
    </xf>
    <xf numFmtId="0" fontId="33" fillId="0" borderId="0" xfId="0" applyFont="1" applyAlignment="1">
      <alignment horizontal="left" vertical="center" wrapText="1"/>
    </xf>
    <xf numFmtId="0" fontId="1" fillId="7" borderId="55" xfId="0" applyFont="1" applyFill="1" applyBorder="1" applyAlignment="1">
      <alignment horizontal="distributed" vertical="center" justifyLastLine="1"/>
    </xf>
    <xf numFmtId="0" fontId="1" fillId="7" borderId="56" xfId="0" applyFont="1" applyFill="1" applyBorder="1" applyAlignment="1">
      <alignment horizontal="distributed" vertical="center" justifyLastLine="1"/>
    </xf>
    <xf numFmtId="0" fontId="21" fillId="4" borderId="49" xfId="0" applyFont="1" applyFill="1" applyBorder="1" applyAlignment="1">
      <alignment horizontal="left" vertical="center" wrapText="1"/>
    </xf>
    <xf numFmtId="0" fontId="21" fillId="4" borderId="0" xfId="0" applyFont="1" applyFill="1" applyAlignment="1">
      <alignment horizontal="left" vertical="center" wrapText="1"/>
    </xf>
    <xf numFmtId="0" fontId="4" fillId="7" borderId="14" xfId="0" applyFont="1" applyFill="1" applyBorder="1" applyAlignment="1">
      <alignment horizontal="left" vertical="center"/>
    </xf>
    <xf numFmtId="0" fontId="4" fillId="7" borderId="15" xfId="0" applyFont="1" applyFill="1" applyBorder="1" applyAlignment="1">
      <alignment horizontal="left" vertical="center"/>
    </xf>
    <xf numFmtId="0" fontId="4" fillId="7" borderId="16" xfId="0" applyFont="1" applyFill="1" applyBorder="1" applyAlignment="1">
      <alignment horizontal="left" vertical="center"/>
    </xf>
    <xf numFmtId="0" fontId="4" fillId="7" borderId="17"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26" xfId="0" applyFont="1" applyFill="1" applyBorder="1" applyAlignment="1">
      <alignment horizontal="center" vertical="center" wrapText="1"/>
    </xf>
    <xf numFmtId="0" fontId="4" fillId="7" borderId="6"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8"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5"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18" xfId="0" applyFont="1" applyFill="1" applyBorder="1" applyAlignment="1">
      <alignment horizontal="center" vertical="center" shrinkToFit="1"/>
    </xf>
    <xf numFmtId="0" fontId="4" fillId="7" borderId="27" xfId="0" applyFont="1" applyFill="1" applyBorder="1" applyAlignment="1">
      <alignment horizontal="center" vertical="center" shrinkToFit="1"/>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28" fillId="0" borderId="25" xfId="0" applyFont="1" applyBorder="1" applyAlignment="1" applyProtection="1">
      <alignment horizontal="left" vertical="center" indent="1"/>
      <protection locked="0"/>
    </xf>
    <xf numFmtId="0" fontId="1" fillId="0" borderId="21" xfId="0" applyFont="1" applyBorder="1" applyAlignment="1">
      <alignment horizontal="left" vertical="center" wrapText="1"/>
    </xf>
    <xf numFmtId="179" fontId="22" fillId="0" borderId="24" xfId="0" applyNumberFormat="1" applyFont="1" applyBorder="1" applyAlignment="1" applyProtection="1">
      <alignment horizontal="center" vertical="center"/>
      <protection locked="0"/>
    </xf>
    <xf numFmtId="179" fontId="22" fillId="0" borderId="25" xfId="0" applyNumberFormat="1" applyFont="1" applyBorder="1" applyAlignment="1" applyProtection="1">
      <alignment horizontal="center" vertical="center"/>
      <protection locked="0"/>
    </xf>
    <xf numFmtId="179" fontId="22" fillId="0" borderId="26" xfId="0" applyNumberFormat="1" applyFont="1" applyBorder="1" applyAlignment="1" applyProtection="1">
      <alignment horizontal="center" vertical="center"/>
      <protection locked="0"/>
    </xf>
    <xf numFmtId="0" fontId="1" fillId="0" borderId="40" xfId="0" applyFont="1" applyBorder="1" applyAlignment="1">
      <alignment horizontal="left" vertical="center" wrapText="1"/>
    </xf>
    <xf numFmtId="0" fontId="1" fillId="0" borderId="52"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38" fillId="7" borderId="1" xfId="1" applyFont="1" applyFill="1" applyBorder="1" applyAlignment="1">
      <alignment horizontal="center" vertical="center" wrapText="1"/>
    </xf>
    <xf numFmtId="0" fontId="35" fillId="7" borderId="1" xfId="1" applyFont="1" applyFill="1" applyBorder="1" applyAlignment="1">
      <alignment horizontal="center" vertical="center" wrapText="1"/>
    </xf>
    <xf numFmtId="0" fontId="7" fillId="0" borderId="38" xfId="0" applyFont="1" applyBorder="1" applyAlignment="1">
      <alignment horizontal="left" vertical="center" wrapText="1"/>
    </xf>
    <xf numFmtId="0" fontId="7" fillId="0" borderId="58" xfId="0" applyFont="1" applyBorder="1" applyAlignment="1">
      <alignment horizontal="left" vertical="center" wrapText="1"/>
    </xf>
    <xf numFmtId="0" fontId="7" fillId="0" borderId="39" xfId="0" applyFont="1" applyBorder="1" applyAlignment="1">
      <alignment horizontal="left" vertical="center" wrapText="1"/>
    </xf>
    <xf numFmtId="0" fontId="7" fillId="0" borderId="40" xfId="0" applyFont="1" applyBorder="1" applyAlignment="1">
      <alignment horizontal="left" vertical="center" wrapText="1"/>
    </xf>
    <xf numFmtId="0" fontId="7" fillId="0" borderId="52" xfId="0" applyFont="1" applyBorder="1" applyAlignment="1">
      <alignment horizontal="left" vertical="center" wrapText="1"/>
    </xf>
    <xf numFmtId="0" fontId="7" fillId="0" borderId="24" xfId="0" applyFont="1" applyBorder="1" applyAlignment="1">
      <alignment horizontal="left" vertical="center" wrapText="1"/>
    </xf>
    <xf numFmtId="0" fontId="7" fillId="0" borderId="26" xfId="0" applyFont="1" applyBorder="1" applyAlignment="1">
      <alignment horizontal="left" vertical="center" wrapText="1"/>
    </xf>
    <xf numFmtId="0" fontId="37" fillId="7" borderId="1" xfId="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62" xfId="0" applyFont="1" applyFill="1" applyBorder="1" applyAlignment="1">
      <alignment horizontal="center" vertical="center" wrapText="1"/>
    </xf>
    <xf numFmtId="0" fontId="31" fillId="3" borderId="15" xfId="0" applyFont="1" applyFill="1" applyBorder="1" applyAlignment="1" applyProtection="1">
      <alignment horizontal="left" vertical="center" wrapText="1"/>
      <protection locked="0"/>
    </xf>
    <xf numFmtId="0" fontId="31" fillId="3" borderId="60" xfId="0" applyFont="1" applyFill="1" applyBorder="1" applyAlignment="1" applyProtection="1">
      <alignment horizontal="left" vertical="center" wrapText="1"/>
      <protection locked="0"/>
    </xf>
  </cellXfs>
  <cellStyles count="2">
    <cellStyle name="ハイパーリンク" xfId="1" builtinId="8"/>
    <cellStyle name="標準" xfId="0" builtinId="0"/>
  </cellStyles>
  <dxfs count="103">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i val="0"/>
        <strike val="0"/>
        <condense val="0"/>
        <extend val="0"/>
        <outline val="0"/>
        <shadow val="0"/>
        <u val="none"/>
        <vertAlign val="baseline"/>
        <sz val="11"/>
        <color theme="0"/>
        <name val="游ゴシック"/>
        <family val="3"/>
        <charset val="128"/>
        <scheme val="minor"/>
      </font>
      <fill>
        <patternFill patternType="solid">
          <fgColor theme="4"/>
          <bgColor theme="4"/>
        </patternFill>
      </fill>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游ゴシック"/>
        <family val="3"/>
        <charset val="128"/>
        <scheme val="minor"/>
      </font>
      <fill>
        <patternFill patternType="solid">
          <fgColor theme="4"/>
          <bgColor theme="4"/>
        </patternFill>
      </fill>
    </dxf>
  </dxfs>
  <tableStyles count="0" defaultTableStyle="TableStyleMedium2" defaultPivotStyle="PivotStyleLight16"/>
  <colors>
    <mruColors>
      <color rgb="FFFFCCFF"/>
      <color rgb="FFCCFFCC"/>
      <color rgb="FF99FF99"/>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1/kenchiku_course-jukoshikaku_20260508.pdf"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1/kenchiku_course-jukoshikaku.pdf" TargetMode="External"/><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1/kenchiku_course-jukoshikaku.pdf" TargetMode="External"/><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219077</xdr:colOff>
      <xdr:row>0</xdr:row>
      <xdr:rowOff>3810</xdr:rowOff>
    </xdr:from>
    <xdr:to>
      <xdr:col>13</xdr:col>
      <xdr:colOff>174102</xdr:colOff>
      <xdr:row>0</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4B2E396D-C91B-42DC-B6B6-A638E19B10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166737" y="3810"/>
          <a:ext cx="214105" cy="213360"/>
        </a:xfrm>
        <a:prstGeom prst="rect">
          <a:avLst/>
        </a:prstGeom>
      </xdr:spPr>
    </xdr:pic>
    <xdr:clientData/>
  </xdr:twoCellAnchor>
  <xdr:twoCellAnchor>
    <xdr:from>
      <xdr:col>6</xdr:col>
      <xdr:colOff>958215</xdr:colOff>
      <xdr:row>16</xdr:row>
      <xdr:rowOff>28575</xdr:rowOff>
    </xdr:from>
    <xdr:to>
      <xdr:col>8</xdr:col>
      <xdr:colOff>220215</xdr:colOff>
      <xdr:row>16</xdr:row>
      <xdr:rowOff>226695</xdr:rowOff>
    </xdr:to>
    <xdr:sp macro="" textlink="">
      <xdr:nvSpPr>
        <xdr:cNvPr id="3" name="テキスト ボックス 2">
          <a:extLst>
            <a:ext uri="{FF2B5EF4-FFF2-40B4-BE49-F238E27FC236}">
              <a16:creationId xmlns:a16="http://schemas.microsoft.com/office/drawing/2014/main" id="{0F94FF8D-7E1C-471C-8F72-409BF6B42945}"/>
            </a:ext>
          </a:extLst>
        </xdr:cNvPr>
        <xdr:cNvSpPr txBox="1"/>
      </xdr:nvSpPr>
      <xdr:spPr>
        <a:xfrm>
          <a:off x="5476875" y="4090035"/>
          <a:ext cx="154038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159357</xdr:colOff>
      <xdr:row>0</xdr:row>
      <xdr:rowOff>39341</xdr:rowOff>
    </xdr:from>
    <xdr:to>
      <xdr:col>16</xdr:col>
      <xdr:colOff>1988</xdr:colOff>
      <xdr:row>0</xdr:row>
      <xdr:rowOff>215347</xdr:rowOff>
    </xdr:to>
    <xdr:sp macro="" textlink="">
      <xdr:nvSpPr>
        <xdr:cNvPr id="4" name="テキスト ボックス 3">
          <a:extLst>
            <a:ext uri="{FF2B5EF4-FFF2-40B4-BE49-F238E27FC236}">
              <a16:creationId xmlns:a16="http://schemas.microsoft.com/office/drawing/2014/main" id="{037A6BA8-A40D-4092-929F-5E0337231F11}"/>
            </a:ext>
          </a:extLst>
        </xdr:cNvPr>
        <xdr:cNvSpPr txBox="1"/>
      </xdr:nvSpPr>
      <xdr:spPr>
        <a:xfrm>
          <a:off x="836609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114713</xdr:colOff>
      <xdr:row>0</xdr:row>
      <xdr:rowOff>121342</xdr:rowOff>
    </xdr:from>
    <xdr:to>
      <xdr:col>19</xdr:col>
      <xdr:colOff>2485</xdr:colOff>
      <xdr:row>3</xdr:row>
      <xdr:rowOff>166483</xdr:rowOff>
    </xdr:to>
    <xdr:grpSp>
      <xdr:nvGrpSpPr>
        <xdr:cNvPr id="5" name="グループ化 4">
          <a:extLst>
            <a:ext uri="{FF2B5EF4-FFF2-40B4-BE49-F238E27FC236}">
              <a16:creationId xmlns:a16="http://schemas.microsoft.com/office/drawing/2014/main" id="{F511F6AC-0BB4-46DA-A708-F96B51764110}"/>
            </a:ext>
          </a:extLst>
        </xdr:cNvPr>
        <xdr:cNvGrpSpPr/>
      </xdr:nvGrpSpPr>
      <xdr:grpSpPr>
        <a:xfrm>
          <a:off x="9661484" y="121342"/>
          <a:ext cx="1945172" cy="741827"/>
          <a:chOff x="9699157" y="750311"/>
          <a:chExt cx="1939693" cy="737056"/>
        </a:xfrm>
      </xdr:grpSpPr>
      <xdr:sp macro="" textlink="">
        <xdr:nvSpPr>
          <xdr:cNvPr id="6" name="Text Box 11">
            <a:extLst>
              <a:ext uri="{FF2B5EF4-FFF2-40B4-BE49-F238E27FC236}">
                <a16:creationId xmlns:a16="http://schemas.microsoft.com/office/drawing/2014/main" id="{72D728DB-5106-9956-3869-E2E6B2D7121B}"/>
              </a:ext>
            </a:extLst>
          </xdr:cNvPr>
          <xdr:cNvSpPr txBox="1">
            <a:spLocks noChangeArrowheads="1"/>
          </xdr:cNvSpPr>
        </xdr:nvSpPr>
        <xdr:spPr bwMode="auto">
          <a:xfrm>
            <a:off x="9699157" y="750311"/>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BBE4514C-86FC-A1B8-C6F5-255B5E1344E1}"/>
              </a:ext>
            </a:extLst>
          </xdr:cNvPr>
          <xdr:cNvSpPr/>
        </xdr:nvSpPr>
        <xdr:spPr>
          <a:xfrm>
            <a:off x="9785992" y="1040468"/>
            <a:ext cx="323501" cy="142858"/>
          </a:xfrm>
          <a:prstGeom prst="rect">
            <a:avLst/>
          </a:prstGeom>
          <a:solidFill>
            <a:srgbClr val="FFC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F313ECDB-A234-31C8-9DF8-B04FA26601A9}"/>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2323A715-82F0-13B9-9AED-29F5BB015299}"/>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219077</xdr:colOff>
      <xdr:row>0</xdr:row>
      <xdr:rowOff>3810</xdr:rowOff>
    </xdr:from>
    <xdr:to>
      <xdr:col>13</xdr:col>
      <xdr:colOff>174102</xdr:colOff>
      <xdr:row>0</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1ED683FA-F8FB-4FB1-8394-DAD55D287E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166737" y="3810"/>
          <a:ext cx="214105" cy="213360"/>
        </a:xfrm>
        <a:prstGeom prst="rect">
          <a:avLst/>
        </a:prstGeom>
      </xdr:spPr>
    </xdr:pic>
    <xdr:clientData/>
  </xdr:twoCellAnchor>
  <xdr:twoCellAnchor>
    <xdr:from>
      <xdr:col>6</xdr:col>
      <xdr:colOff>958215</xdr:colOff>
      <xdr:row>16</xdr:row>
      <xdr:rowOff>28575</xdr:rowOff>
    </xdr:from>
    <xdr:to>
      <xdr:col>8</xdr:col>
      <xdr:colOff>220215</xdr:colOff>
      <xdr:row>16</xdr:row>
      <xdr:rowOff>226695</xdr:rowOff>
    </xdr:to>
    <xdr:sp macro="" textlink="">
      <xdr:nvSpPr>
        <xdr:cNvPr id="3" name="テキスト ボックス 2">
          <a:extLst>
            <a:ext uri="{FF2B5EF4-FFF2-40B4-BE49-F238E27FC236}">
              <a16:creationId xmlns:a16="http://schemas.microsoft.com/office/drawing/2014/main" id="{BB253D4A-FDBA-4F7B-B7D2-33C2641D6A65}"/>
            </a:ext>
          </a:extLst>
        </xdr:cNvPr>
        <xdr:cNvSpPr txBox="1"/>
      </xdr:nvSpPr>
      <xdr:spPr>
        <a:xfrm>
          <a:off x="5492115" y="3781425"/>
          <a:ext cx="154800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159357</xdr:colOff>
      <xdr:row>0</xdr:row>
      <xdr:rowOff>39341</xdr:rowOff>
    </xdr:from>
    <xdr:to>
      <xdr:col>16</xdr:col>
      <xdr:colOff>1988</xdr:colOff>
      <xdr:row>0</xdr:row>
      <xdr:rowOff>215347</xdr:rowOff>
    </xdr:to>
    <xdr:sp macro="" textlink="">
      <xdr:nvSpPr>
        <xdr:cNvPr id="4" name="テキスト ボックス 3">
          <a:extLst>
            <a:ext uri="{FF2B5EF4-FFF2-40B4-BE49-F238E27FC236}">
              <a16:creationId xmlns:a16="http://schemas.microsoft.com/office/drawing/2014/main" id="{AF2EDDDE-4B17-4643-B58E-C7684E1EFD57}"/>
            </a:ext>
          </a:extLst>
        </xdr:cNvPr>
        <xdr:cNvSpPr txBox="1"/>
      </xdr:nvSpPr>
      <xdr:spPr>
        <a:xfrm>
          <a:off x="836609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114713</xdr:colOff>
      <xdr:row>0</xdr:row>
      <xdr:rowOff>121342</xdr:rowOff>
    </xdr:from>
    <xdr:to>
      <xdr:col>19</xdr:col>
      <xdr:colOff>2485</xdr:colOff>
      <xdr:row>3</xdr:row>
      <xdr:rowOff>166483</xdr:rowOff>
    </xdr:to>
    <xdr:grpSp>
      <xdr:nvGrpSpPr>
        <xdr:cNvPr id="5" name="グループ化 4">
          <a:extLst>
            <a:ext uri="{FF2B5EF4-FFF2-40B4-BE49-F238E27FC236}">
              <a16:creationId xmlns:a16="http://schemas.microsoft.com/office/drawing/2014/main" id="{F3A5D43D-6D4F-407C-A48D-F27CB7340168}"/>
            </a:ext>
          </a:extLst>
        </xdr:cNvPr>
        <xdr:cNvGrpSpPr/>
      </xdr:nvGrpSpPr>
      <xdr:grpSpPr>
        <a:xfrm>
          <a:off x="9694142" y="121342"/>
          <a:ext cx="1947684" cy="740152"/>
          <a:chOff x="9699157" y="750311"/>
          <a:chExt cx="1939693" cy="737056"/>
        </a:xfrm>
      </xdr:grpSpPr>
      <xdr:sp macro="" textlink="">
        <xdr:nvSpPr>
          <xdr:cNvPr id="6" name="Text Box 11">
            <a:extLst>
              <a:ext uri="{FF2B5EF4-FFF2-40B4-BE49-F238E27FC236}">
                <a16:creationId xmlns:a16="http://schemas.microsoft.com/office/drawing/2014/main" id="{350C65EE-AF89-0CD8-DD3F-1671FEB33805}"/>
              </a:ext>
            </a:extLst>
          </xdr:cNvPr>
          <xdr:cNvSpPr txBox="1">
            <a:spLocks noChangeArrowheads="1"/>
          </xdr:cNvSpPr>
        </xdr:nvSpPr>
        <xdr:spPr bwMode="auto">
          <a:xfrm>
            <a:off x="9699157" y="750311"/>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8BA5FB12-6B79-02A3-1A34-515BAC1C3817}"/>
              </a:ext>
            </a:extLst>
          </xdr:cNvPr>
          <xdr:cNvSpPr/>
        </xdr:nvSpPr>
        <xdr:spPr>
          <a:xfrm>
            <a:off x="9785992" y="1040468"/>
            <a:ext cx="323501" cy="142858"/>
          </a:xfrm>
          <a:prstGeom prst="rect">
            <a:avLst/>
          </a:prstGeom>
          <a:solidFill>
            <a:srgbClr val="FFC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51A8CBF8-F161-943C-1BB4-2056C55CAE18}"/>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87E0E40F-A3F9-BD0E-9411-BBF7ECEC2E43}"/>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7</xdr:col>
      <xdr:colOff>828676</xdr:colOff>
      <xdr:row>34</xdr:row>
      <xdr:rowOff>285751</xdr:rowOff>
    </xdr:from>
    <xdr:to>
      <xdr:col>10</xdr:col>
      <xdr:colOff>109856</xdr:colOff>
      <xdr:row>38</xdr:row>
      <xdr:rowOff>236221</xdr:rowOff>
    </xdr:to>
    <xdr:pic>
      <xdr:nvPicPr>
        <xdr:cNvPr id="16" name="図 15" descr="テキスト が含まれている画像&#10;&#10;自動的に生成された説明">
          <a:extLst>
            <a:ext uri="{FF2B5EF4-FFF2-40B4-BE49-F238E27FC236}">
              <a16:creationId xmlns:a16="http://schemas.microsoft.com/office/drawing/2014/main" id="{04D80D95-3534-418A-8867-B09E75937407}"/>
            </a:ext>
          </a:extLst>
        </xdr:cNvPr>
        <xdr:cNvPicPr>
          <a:picLocks noChangeAspect="1"/>
        </xdr:cNvPicPr>
      </xdr:nvPicPr>
      <xdr:blipFill>
        <a:blip xmlns:r="http://schemas.openxmlformats.org/officeDocument/2006/relationships" r:embed="rId4" cstate="print">
          <a:alphaModFix amt="50000"/>
          <a:extLst>
            <a:ext uri="{28A0092B-C50C-407E-A947-70E740481C1C}">
              <a14:useLocalDpi xmlns:a14="http://schemas.microsoft.com/office/drawing/2010/main" val="0"/>
            </a:ext>
          </a:extLst>
        </a:blip>
        <a:stretch>
          <a:fillRect/>
        </a:stretch>
      </xdr:blipFill>
      <xdr:spPr>
        <a:xfrm rot="21432523">
          <a:off x="6334126" y="9515476"/>
          <a:ext cx="1252855" cy="1150620"/>
        </a:xfrm>
        <a:prstGeom prst="rect">
          <a:avLst/>
        </a:prstGeom>
      </xdr:spPr>
    </xdr:pic>
    <xdr:clientData/>
  </xdr:twoCellAnchor>
  <xdr:twoCellAnchor editAs="oneCell">
    <xdr:from>
      <xdr:col>9</xdr:col>
      <xdr:colOff>266701</xdr:colOff>
      <xdr:row>35</xdr:row>
      <xdr:rowOff>85726</xdr:rowOff>
    </xdr:from>
    <xdr:to>
      <xdr:col>13</xdr:col>
      <xdr:colOff>106681</xdr:colOff>
      <xdr:row>38</xdr:row>
      <xdr:rowOff>119220</xdr:rowOff>
    </xdr:to>
    <xdr:pic>
      <xdr:nvPicPr>
        <xdr:cNvPr id="17" name="図 16" descr="暗い, テーブル, オレンジ, 持つ が含まれている画像&#10;&#10;自動的に生成された説明">
          <a:extLst>
            <a:ext uri="{FF2B5EF4-FFF2-40B4-BE49-F238E27FC236}">
              <a16:creationId xmlns:a16="http://schemas.microsoft.com/office/drawing/2014/main" id="{3E3C6CE4-1585-4D51-A9CC-2709DAB3EA59}"/>
            </a:ext>
          </a:extLst>
        </xdr:cNvPr>
        <xdr:cNvPicPr>
          <a:picLocks noChangeAspect="1"/>
        </xdr:cNvPicPr>
      </xdr:nvPicPr>
      <xdr:blipFill>
        <a:blip xmlns:r="http://schemas.openxmlformats.org/officeDocument/2006/relationships" r:embed="rId5" cstate="print">
          <a:alphaModFix amt="70000"/>
          <a:extLst>
            <a:ext uri="{BEBA8EAE-BF5A-486C-A8C5-ECC9F3942E4B}">
              <a14:imgProps xmlns:a14="http://schemas.microsoft.com/office/drawing/2010/main">
                <a14:imgLayer r:embed="rId6">
                  <a14:imgEffect>
                    <a14:backgroundRemoval t="9294" b="97770" l="10000" r="100000"/>
                  </a14:imgEffect>
                </a14:imgLayer>
              </a14:imgProps>
            </a:ext>
            <a:ext uri="{28A0092B-C50C-407E-A947-70E740481C1C}">
              <a14:useLocalDpi xmlns:a14="http://schemas.microsoft.com/office/drawing/2010/main" val="0"/>
            </a:ext>
          </a:extLst>
        </a:blip>
        <a:stretch>
          <a:fillRect/>
        </a:stretch>
      </xdr:blipFill>
      <xdr:spPr>
        <a:xfrm>
          <a:off x="7334251" y="9658351"/>
          <a:ext cx="1002030" cy="890745"/>
        </a:xfrm>
        <a:prstGeom prst="rect">
          <a:avLst/>
        </a:prstGeom>
      </xdr:spPr>
    </xdr:pic>
    <xdr:clientData/>
  </xdr:twoCellAnchor>
  <xdr:twoCellAnchor>
    <xdr:from>
      <xdr:col>9</xdr:col>
      <xdr:colOff>47626</xdr:colOff>
      <xdr:row>36</xdr:row>
      <xdr:rowOff>57151</xdr:rowOff>
    </xdr:from>
    <xdr:to>
      <xdr:col>11</xdr:col>
      <xdr:colOff>108586</xdr:colOff>
      <xdr:row>37</xdr:row>
      <xdr:rowOff>199391</xdr:rowOff>
    </xdr:to>
    <xdr:sp macro="" textlink="">
      <xdr:nvSpPr>
        <xdr:cNvPr id="18" name="テキスト ボックス 1">
          <a:extLst>
            <a:ext uri="{FF2B5EF4-FFF2-40B4-BE49-F238E27FC236}">
              <a16:creationId xmlns:a16="http://schemas.microsoft.com/office/drawing/2014/main" id="{3F16440A-2CB0-47B9-91C2-577CF433937F}"/>
            </a:ext>
          </a:extLst>
        </xdr:cNvPr>
        <xdr:cNvSpPr txBox="1"/>
      </xdr:nvSpPr>
      <xdr:spPr>
        <a:xfrm>
          <a:off x="7115176" y="9915526"/>
          <a:ext cx="727710" cy="427990"/>
        </a:xfrm>
        <a:prstGeom prst="rect">
          <a:avLst/>
        </a:prstGeom>
        <a:solidFill>
          <a:srgbClr val="FFFFFF">
            <a:alpha val="38039"/>
          </a:srgbClr>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400"/>
            </a:lnSpc>
          </a:pPr>
          <a:r>
            <a:rPr lang="ja-JP" sz="1400" kern="100">
              <a:effectLst/>
              <a:latin typeface="Century" panose="02040604050505020304" pitchFamily="18" charset="0"/>
              <a:ea typeface="ＭＳ Ｐゴシック" panose="020B0600070205080204" pitchFamily="50" charset="-128"/>
              <a:cs typeface="Times New Roman" panose="02020603050405020304" pitchFamily="18" charset="0"/>
            </a:rPr>
            <a:t>見本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323850</xdr:colOff>
      <xdr:row>0</xdr:row>
      <xdr:rowOff>106680</xdr:rowOff>
    </xdr:from>
    <xdr:to>
      <xdr:col>8</xdr:col>
      <xdr:colOff>160020</xdr:colOff>
      <xdr:row>3</xdr:row>
      <xdr:rowOff>38100</xdr:rowOff>
    </xdr:to>
    <xdr:sp macro="" textlink="">
      <xdr:nvSpPr>
        <xdr:cNvPr id="10" name="吹き出し: 折線 9">
          <a:extLst>
            <a:ext uri="{FF2B5EF4-FFF2-40B4-BE49-F238E27FC236}">
              <a16:creationId xmlns:a16="http://schemas.microsoft.com/office/drawing/2014/main" id="{474F625B-DF0C-4A0D-150B-6F5916A628CD}"/>
            </a:ext>
          </a:extLst>
        </xdr:cNvPr>
        <xdr:cNvSpPr/>
      </xdr:nvSpPr>
      <xdr:spPr>
        <a:xfrm>
          <a:off x="3882390" y="106680"/>
          <a:ext cx="3074670" cy="624840"/>
        </a:xfrm>
        <a:prstGeom prst="borderCallout2">
          <a:avLst>
            <a:gd name="adj1" fmla="val 56608"/>
            <a:gd name="adj2" fmla="val 320"/>
            <a:gd name="adj3" fmla="val 60640"/>
            <a:gd name="adj4" fmla="val -11189"/>
            <a:gd name="adj5" fmla="val 66387"/>
            <a:gd name="adj6" fmla="val -55677"/>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Ｐ２</a:t>
          </a:r>
          <a:r>
            <a:rPr lang="en-US" altLang="ja-JP" sz="1400" b="0" kern="100">
              <a:solidFill>
                <a:srgbClr val="000000"/>
              </a:solidFill>
              <a:effectLst/>
              <a:latin typeface="+mn-lt"/>
              <a:ea typeface="ＭＳ Ｐゴシック" panose="020B0600070205080204" pitchFamily="50" charset="-128"/>
              <a:cs typeface="Times New Roman" panose="02020603050405020304" pitchFamily="18" charset="0"/>
            </a:rPr>
            <a:t>【</a:t>
          </a: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第２　受講資格</a:t>
          </a:r>
          <a:r>
            <a:rPr lang="en-US" altLang="ja-JP" sz="1400" b="0" kern="100">
              <a:solidFill>
                <a:srgbClr val="000000"/>
              </a:solidFill>
              <a:effectLst/>
              <a:latin typeface="+mn-lt"/>
              <a:ea typeface="ＭＳ Ｐゴシック" panose="020B0600070205080204" pitchFamily="50" charset="-128"/>
              <a:cs typeface="Times New Roman" panose="02020603050405020304" pitchFamily="18" charset="0"/>
            </a:rPr>
            <a:t>】</a:t>
          </a: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の早見表</a:t>
          </a:r>
          <a:r>
            <a:rPr lang="ja-JP" sz="1400" b="0" kern="100">
              <a:solidFill>
                <a:srgbClr val="000000"/>
              </a:solidFill>
              <a:effectLst/>
              <a:latin typeface="+mn-lt"/>
              <a:ea typeface="ＭＳ Ｐゴシック" panose="020B0600070205080204" pitchFamily="50" charset="-128"/>
              <a:cs typeface="Times New Roman" panose="02020603050405020304" pitchFamily="18" charset="0"/>
            </a:rPr>
            <a:t>を確認して、受講区分を</a:t>
          </a: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ご</a:t>
          </a:r>
          <a:r>
            <a:rPr lang="ja-JP" sz="1400" b="0" kern="100">
              <a:solidFill>
                <a:srgbClr val="000000"/>
              </a:solidFill>
              <a:effectLst/>
              <a:latin typeface="+mn-lt"/>
              <a:ea typeface="ＭＳ Ｐゴシック" panose="020B0600070205080204" pitchFamily="50" charset="-128"/>
              <a:cs typeface="Times New Roman" panose="02020603050405020304" pitchFamily="18" charset="0"/>
            </a:rPr>
            <a:t>選択ください。</a:t>
          </a:r>
        </a:p>
      </xdr:txBody>
    </xdr:sp>
    <xdr:clientData/>
  </xdr:twoCellAnchor>
  <xdr:twoCellAnchor>
    <xdr:from>
      <xdr:col>2</xdr:col>
      <xdr:colOff>790575</xdr:colOff>
      <xdr:row>0</xdr:row>
      <xdr:rowOff>200025</xdr:rowOff>
    </xdr:from>
    <xdr:to>
      <xdr:col>4</xdr:col>
      <xdr:colOff>66675</xdr:colOff>
      <xdr:row>2</xdr:row>
      <xdr:rowOff>19050</xdr:rowOff>
    </xdr:to>
    <xdr:sp macro="" textlink="">
      <xdr:nvSpPr>
        <xdr:cNvPr id="11" name="正方形/長方形 10">
          <a:extLst>
            <a:ext uri="{FF2B5EF4-FFF2-40B4-BE49-F238E27FC236}">
              <a16:creationId xmlns:a16="http://schemas.microsoft.com/office/drawing/2014/main" id="{5548B34A-039F-A93E-AE63-AC2A34B5741A}"/>
            </a:ext>
          </a:extLst>
        </xdr:cNvPr>
        <xdr:cNvSpPr/>
      </xdr:nvSpPr>
      <xdr:spPr>
        <a:xfrm>
          <a:off x="1314450" y="200025"/>
          <a:ext cx="1362075" cy="4286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520169</xdr:colOff>
      <xdr:row>12</xdr:row>
      <xdr:rowOff>167473</xdr:rowOff>
    </xdr:from>
    <xdr:to>
      <xdr:col>7</xdr:col>
      <xdr:colOff>904351</xdr:colOff>
      <xdr:row>15</xdr:row>
      <xdr:rowOff>91481</xdr:rowOff>
    </xdr:to>
    <xdr:sp macro="" textlink="">
      <xdr:nvSpPr>
        <xdr:cNvPr id="13" name="吹き出し: 折線 12">
          <a:extLst>
            <a:ext uri="{FF2B5EF4-FFF2-40B4-BE49-F238E27FC236}">
              <a16:creationId xmlns:a16="http://schemas.microsoft.com/office/drawing/2014/main" id="{BE5A81E3-990D-48D5-AA77-5318ABBF6454}"/>
            </a:ext>
          </a:extLst>
        </xdr:cNvPr>
        <xdr:cNvSpPr/>
      </xdr:nvSpPr>
      <xdr:spPr>
        <a:xfrm>
          <a:off x="3124367" y="3223847"/>
          <a:ext cx="3281457" cy="535282"/>
        </a:xfrm>
        <a:prstGeom prst="borderCallout2">
          <a:avLst>
            <a:gd name="adj1" fmla="val 100467"/>
            <a:gd name="adj2" fmla="val 28307"/>
            <a:gd name="adj3" fmla="val 177022"/>
            <a:gd name="adj4" fmla="val 3010"/>
            <a:gd name="adj5" fmla="val 256849"/>
            <a:gd name="adj6" fmla="val -945"/>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400"/>
            </a:lnSpc>
          </a:pP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プルダウンメニューよりご選択ください。</a:t>
          </a:r>
          <a:endParaRPr lang="ja-JP" sz="1400" b="0" kern="100">
            <a:solidFill>
              <a:srgbClr val="000000"/>
            </a:solidFill>
            <a:effectLst/>
            <a:latin typeface="+mn-lt"/>
            <a:ea typeface="ＭＳ Ｐゴシック" panose="020B0600070205080204" pitchFamily="50" charset="-128"/>
            <a:cs typeface="Times New Roman" panose="02020603050405020304" pitchFamily="18" charset="0"/>
          </a:endParaRPr>
        </a:p>
      </xdr:txBody>
    </xdr:sp>
    <xdr:clientData/>
  </xdr:twoCellAnchor>
  <xdr:twoCellAnchor>
    <xdr:from>
      <xdr:col>8</xdr:col>
      <xdr:colOff>99060</xdr:colOff>
      <xdr:row>23</xdr:row>
      <xdr:rowOff>15240</xdr:rowOff>
    </xdr:from>
    <xdr:to>
      <xdr:col>14</xdr:col>
      <xdr:colOff>289560</xdr:colOff>
      <xdr:row>27</xdr:row>
      <xdr:rowOff>243839</xdr:rowOff>
    </xdr:to>
    <xdr:sp macro="" textlink="">
      <xdr:nvSpPr>
        <xdr:cNvPr id="14" name="吹き出し: 折線 13">
          <a:extLst>
            <a:ext uri="{FF2B5EF4-FFF2-40B4-BE49-F238E27FC236}">
              <a16:creationId xmlns:a16="http://schemas.microsoft.com/office/drawing/2014/main" id="{0D32097E-09B7-4F20-841D-E30B47A154C9}"/>
            </a:ext>
          </a:extLst>
        </xdr:cNvPr>
        <xdr:cNvSpPr/>
      </xdr:nvSpPr>
      <xdr:spPr>
        <a:xfrm>
          <a:off x="6896100" y="6576060"/>
          <a:ext cx="2072640" cy="1844039"/>
        </a:xfrm>
        <a:prstGeom prst="borderCallout2">
          <a:avLst>
            <a:gd name="adj1" fmla="val 100088"/>
            <a:gd name="adj2" fmla="val 50956"/>
            <a:gd name="adj3" fmla="val 110908"/>
            <a:gd name="adj4" fmla="val 50420"/>
            <a:gd name="adj5" fmla="val 134016"/>
            <a:gd name="adj6" fmla="val 48308"/>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実務を行っていた期間をご記入ください。</a:t>
          </a:r>
          <a:endParaRPr lang="en-US" altLang="ja-JP" sz="1400" b="0" kern="100">
            <a:solidFill>
              <a:srgbClr val="000000"/>
            </a:solidFill>
            <a:effectLst/>
            <a:latin typeface="+mn-lt"/>
            <a:ea typeface="ＭＳ Ｐゴシック" panose="020B0600070205080204" pitchFamily="50" charset="-128"/>
            <a:cs typeface="Times New Roman" panose="02020603050405020304" pitchFamily="18" charset="0"/>
          </a:endParaRPr>
        </a:p>
        <a:p>
          <a:pPr algn="l">
            <a:lnSpc>
              <a:spcPts val="1400"/>
            </a:lnSpc>
          </a:pP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最終勤務先で８月３１日まで継続して実務に携わる場合は、</a:t>
          </a:r>
          <a:r>
            <a:rPr lang="ja-JP" altLang="en-US" sz="1400" b="1" u="sng" kern="100">
              <a:solidFill>
                <a:srgbClr val="FF0000"/>
              </a:solidFill>
              <a:effectLst/>
              <a:latin typeface="+mn-lt"/>
              <a:ea typeface="ＭＳ Ｐゴシック" panose="020B0600070205080204" pitchFamily="50" charset="-128"/>
              <a:cs typeface="Times New Roman" panose="02020603050405020304" pitchFamily="18" charset="0"/>
            </a:rPr>
            <a:t>８月３１日まで算入可能</a:t>
          </a: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です。</a:t>
          </a:r>
          <a:endParaRPr lang="ja-JP" sz="1400" b="0" kern="100">
            <a:solidFill>
              <a:srgbClr val="000000"/>
            </a:solidFill>
            <a:effectLst/>
            <a:latin typeface="+mn-lt"/>
            <a:ea typeface="ＭＳ Ｐゴシック" panose="020B0600070205080204" pitchFamily="50" charset="-128"/>
            <a:cs typeface="Times New Roman" panose="02020603050405020304" pitchFamily="18" charset="0"/>
          </a:endParaRPr>
        </a:p>
      </xdr:txBody>
    </xdr:sp>
    <xdr:clientData/>
  </xdr:twoCellAnchor>
  <xdr:twoCellAnchor>
    <xdr:from>
      <xdr:col>7</xdr:col>
      <xdr:colOff>428625</xdr:colOff>
      <xdr:row>41</xdr:row>
      <xdr:rowOff>160020</xdr:rowOff>
    </xdr:from>
    <xdr:to>
      <xdr:col>13</xdr:col>
      <xdr:colOff>381000</xdr:colOff>
      <xdr:row>42</xdr:row>
      <xdr:rowOff>209551</xdr:rowOff>
    </xdr:to>
    <xdr:sp macro="" textlink="">
      <xdr:nvSpPr>
        <xdr:cNvPr id="15" name="吹き出し: 折線 14">
          <a:extLst>
            <a:ext uri="{FF2B5EF4-FFF2-40B4-BE49-F238E27FC236}">
              <a16:creationId xmlns:a16="http://schemas.microsoft.com/office/drawing/2014/main" id="{8A8C3B0F-07E2-40A2-B5E3-10175B672299}"/>
            </a:ext>
          </a:extLst>
        </xdr:cNvPr>
        <xdr:cNvSpPr/>
      </xdr:nvSpPr>
      <xdr:spPr>
        <a:xfrm>
          <a:off x="5915025" y="12275820"/>
          <a:ext cx="2672715" cy="575311"/>
        </a:xfrm>
        <a:prstGeom prst="borderCallout2">
          <a:avLst>
            <a:gd name="adj1" fmla="val 53851"/>
            <a:gd name="adj2" fmla="val -416"/>
            <a:gd name="adj3" fmla="val 54356"/>
            <a:gd name="adj4" fmla="val -21265"/>
            <a:gd name="adj5" fmla="val 78848"/>
            <a:gd name="adj6" fmla="val -56202"/>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400"/>
            </a:lnSpc>
          </a:pP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印刷後、</a:t>
          </a:r>
          <a:r>
            <a:rPr lang="ja-JP" altLang="en-US" sz="1400" b="1" kern="100">
              <a:solidFill>
                <a:srgbClr val="FF0000"/>
              </a:solidFill>
              <a:effectLst/>
              <a:latin typeface="+mn-lt"/>
              <a:ea typeface="ＭＳ Ｐゴシック" panose="020B0600070205080204" pitchFamily="50" charset="-128"/>
              <a:cs typeface="Times New Roman" panose="02020603050405020304" pitchFamily="18" charset="0"/>
            </a:rPr>
            <a:t>自筆</a:t>
          </a: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でご記入ください。</a:t>
          </a:r>
          <a:endParaRPr lang="ja-JP" sz="1400" b="0" kern="100">
            <a:solidFill>
              <a:srgbClr val="000000"/>
            </a:solidFill>
            <a:effectLst/>
            <a:latin typeface="+mn-lt"/>
            <a:ea typeface="ＭＳ Ｐゴシック" panose="020B0600070205080204" pitchFamily="50" charset="-128"/>
            <a:cs typeface="Times New Roman" panose="02020603050405020304" pitchFamily="18" charset="0"/>
          </a:endParaRPr>
        </a:p>
      </xdr:txBody>
    </xdr:sp>
    <xdr:clientData/>
  </xdr:twoCellAnchor>
  <xdr:twoCellAnchor>
    <xdr:from>
      <xdr:col>5</xdr:col>
      <xdr:colOff>870857</xdr:colOff>
      <xdr:row>15</xdr:row>
      <xdr:rowOff>91481</xdr:rowOff>
    </xdr:from>
    <xdr:to>
      <xdr:col>6</xdr:col>
      <xdr:colOff>234964</xdr:colOff>
      <xdr:row>18</xdr:row>
      <xdr:rowOff>133978</xdr:rowOff>
    </xdr:to>
    <xdr:cxnSp macro="">
      <xdr:nvCxnSpPr>
        <xdr:cNvPr id="20" name="直線コネクタ 19">
          <a:extLst>
            <a:ext uri="{FF2B5EF4-FFF2-40B4-BE49-F238E27FC236}">
              <a16:creationId xmlns:a16="http://schemas.microsoft.com/office/drawing/2014/main" id="{86FC4D43-5ABA-C23E-103B-5BAFB1DFC6AD}"/>
            </a:ext>
          </a:extLst>
        </xdr:cNvPr>
        <xdr:cNvCxnSpPr>
          <a:stCxn id="13" idx="1"/>
        </xdr:cNvCxnSpPr>
      </xdr:nvCxnSpPr>
      <xdr:spPr>
        <a:xfrm flipH="1">
          <a:off x="4438022" y="3759129"/>
          <a:ext cx="327074" cy="921728"/>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881408</xdr:colOff>
      <xdr:row>15</xdr:row>
      <xdr:rowOff>93156</xdr:rowOff>
    </xdr:from>
    <xdr:to>
      <xdr:col>7</xdr:col>
      <xdr:colOff>552659</xdr:colOff>
      <xdr:row>18</xdr:row>
      <xdr:rowOff>58616</xdr:rowOff>
    </xdr:to>
    <xdr:cxnSp macro="">
      <xdr:nvCxnSpPr>
        <xdr:cNvPr id="21" name="直線コネクタ 20">
          <a:extLst>
            <a:ext uri="{FF2B5EF4-FFF2-40B4-BE49-F238E27FC236}">
              <a16:creationId xmlns:a16="http://schemas.microsoft.com/office/drawing/2014/main" id="{5040FE14-8E49-4D4B-B1C3-2DFAA21CF672}"/>
            </a:ext>
          </a:extLst>
        </xdr:cNvPr>
        <xdr:cNvCxnSpPr/>
      </xdr:nvCxnSpPr>
      <xdr:spPr>
        <a:xfrm>
          <a:off x="5411540" y="3760804"/>
          <a:ext cx="642592" cy="84469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13337</xdr:colOff>
      <xdr:row>0</xdr:row>
      <xdr:rowOff>3810</xdr:rowOff>
    </xdr:from>
    <xdr:to>
      <xdr:col>13</xdr:col>
      <xdr:colOff>227442</xdr:colOff>
      <xdr:row>0</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F45F0EBB-334B-4C14-A3B0-793896F55B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220077" y="3810"/>
          <a:ext cx="214105" cy="213360"/>
        </a:xfrm>
        <a:prstGeom prst="rect">
          <a:avLst/>
        </a:prstGeom>
      </xdr:spPr>
    </xdr:pic>
    <xdr:clientData/>
  </xdr:twoCellAnchor>
  <xdr:twoCellAnchor>
    <xdr:from>
      <xdr:col>6</xdr:col>
      <xdr:colOff>958215</xdr:colOff>
      <xdr:row>16</xdr:row>
      <xdr:rowOff>28575</xdr:rowOff>
    </xdr:from>
    <xdr:to>
      <xdr:col>8</xdr:col>
      <xdr:colOff>220215</xdr:colOff>
      <xdr:row>16</xdr:row>
      <xdr:rowOff>226695</xdr:rowOff>
    </xdr:to>
    <xdr:sp macro="" textlink="">
      <xdr:nvSpPr>
        <xdr:cNvPr id="3" name="テキスト ボックス 2">
          <a:extLst>
            <a:ext uri="{FF2B5EF4-FFF2-40B4-BE49-F238E27FC236}">
              <a16:creationId xmlns:a16="http://schemas.microsoft.com/office/drawing/2014/main" id="{31DABB99-F793-4B7A-9CD9-3148C4E83070}"/>
            </a:ext>
          </a:extLst>
        </xdr:cNvPr>
        <xdr:cNvSpPr txBox="1"/>
      </xdr:nvSpPr>
      <xdr:spPr>
        <a:xfrm>
          <a:off x="5492115" y="4114800"/>
          <a:ext cx="154800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189837</xdr:colOff>
      <xdr:row>0</xdr:row>
      <xdr:rowOff>39341</xdr:rowOff>
    </xdr:from>
    <xdr:to>
      <xdr:col>16</xdr:col>
      <xdr:colOff>32468</xdr:colOff>
      <xdr:row>0</xdr:row>
      <xdr:rowOff>215347</xdr:rowOff>
    </xdr:to>
    <xdr:sp macro="" textlink="">
      <xdr:nvSpPr>
        <xdr:cNvPr id="4" name="テキスト ボックス 3">
          <a:extLst>
            <a:ext uri="{FF2B5EF4-FFF2-40B4-BE49-F238E27FC236}">
              <a16:creationId xmlns:a16="http://schemas.microsoft.com/office/drawing/2014/main" id="{412708D8-E3BA-4D43-BEB2-D1CCB00FA4FB}"/>
            </a:ext>
          </a:extLst>
        </xdr:cNvPr>
        <xdr:cNvSpPr txBox="1"/>
      </xdr:nvSpPr>
      <xdr:spPr>
        <a:xfrm>
          <a:off x="839657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114713</xdr:colOff>
      <xdr:row>0</xdr:row>
      <xdr:rowOff>121342</xdr:rowOff>
    </xdr:from>
    <xdr:to>
      <xdr:col>19</xdr:col>
      <xdr:colOff>2485</xdr:colOff>
      <xdr:row>3</xdr:row>
      <xdr:rowOff>166483</xdr:rowOff>
    </xdr:to>
    <xdr:grpSp>
      <xdr:nvGrpSpPr>
        <xdr:cNvPr id="5" name="グループ化 4">
          <a:extLst>
            <a:ext uri="{FF2B5EF4-FFF2-40B4-BE49-F238E27FC236}">
              <a16:creationId xmlns:a16="http://schemas.microsoft.com/office/drawing/2014/main" id="{1984C225-5BD6-45B7-878C-436E08594E31}"/>
            </a:ext>
          </a:extLst>
        </xdr:cNvPr>
        <xdr:cNvGrpSpPr/>
      </xdr:nvGrpSpPr>
      <xdr:grpSpPr>
        <a:xfrm>
          <a:off x="9677813" y="121342"/>
          <a:ext cx="1945172" cy="738561"/>
          <a:chOff x="9699157" y="750311"/>
          <a:chExt cx="1939693" cy="737056"/>
        </a:xfrm>
      </xdr:grpSpPr>
      <xdr:sp macro="" textlink="">
        <xdr:nvSpPr>
          <xdr:cNvPr id="6" name="Text Box 11">
            <a:extLst>
              <a:ext uri="{FF2B5EF4-FFF2-40B4-BE49-F238E27FC236}">
                <a16:creationId xmlns:a16="http://schemas.microsoft.com/office/drawing/2014/main" id="{01F4B843-548A-19AA-6020-8A0FAA4FE544}"/>
              </a:ext>
            </a:extLst>
          </xdr:cNvPr>
          <xdr:cNvSpPr txBox="1">
            <a:spLocks noChangeArrowheads="1"/>
          </xdr:cNvSpPr>
        </xdr:nvSpPr>
        <xdr:spPr bwMode="auto">
          <a:xfrm>
            <a:off x="9699157" y="750311"/>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2D99E17A-FD0F-9CD2-049C-42B99D2CB26B}"/>
              </a:ext>
            </a:extLst>
          </xdr:cNvPr>
          <xdr:cNvSpPr/>
        </xdr:nvSpPr>
        <xdr:spPr>
          <a:xfrm>
            <a:off x="9785992" y="1040468"/>
            <a:ext cx="323501" cy="142858"/>
          </a:xfrm>
          <a:prstGeom prst="rect">
            <a:avLst/>
          </a:prstGeom>
          <a:solidFill>
            <a:srgbClr val="FFC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2EA16FE5-FB5C-A1CE-B3DE-5EB402823BDF}"/>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51679E6A-1780-6A75-327A-D2C72010F9DA}"/>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7</xdr:col>
      <xdr:colOff>828676</xdr:colOff>
      <xdr:row>34</xdr:row>
      <xdr:rowOff>285751</xdr:rowOff>
    </xdr:from>
    <xdr:to>
      <xdr:col>10</xdr:col>
      <xdr:colOff>109856</xdr:colOff>
      <xdr:row>38</xdr:row>
      <xdr:rowOff>236221</xdr:rowOff>
    </xdr:to>
    <xdr:pic>
      <xdr:nvPicPr>
        <xdr:cNvPr id="10" name="図 9" descr="テキスト が含まれている画像&#10;&#10;自動的に生成された説明">
          <a:extLst>
            <a:ext uri="{FF2B5EF4-FFF2-40B4-BE49-F238E27FC236}">
              <a16:creationId xmlns:a16="http://schemas.microsoft.com/office/drawing/2014/main" id="{0EB4B512-5D89-415F-BAC5-12775741153E}"/>
            </a:ext>
          </a:extLst>
        </xdr:cNvPr>
        <xdr:cNvPicPr>
          <a:picLocks noChangeAspect="1"/>
        </xdr:cNvPicPr>
      </xdr:nvPicPr>
      <xdr:blipFill>
        <a:blip xmlns:r="http://schemas.openxmlformats.org/officeDocument/2006/relationships" r:embed="rId4" cstate="print">
          <a:alphaModFix amt="50000"/>
          <a:extLst>
            <a:ext uri="{28A0092B-C50C-407E-A947-70E740481C1C}">
              <a14:useLocalDpi xmlns:a14="http://schemas.microsoft.com/office/drawing/2010/main" val="0"/>
            </a:ext>
          </a:extLst>
        </a:blip>
        <a:stretch>
          <a:fillRect/>
        </a:stretch>
      </xdr:blipFill>
      <xdr:spPr>
        <a:xfrm rot="21432523">
          <a:off x="6334126" y="10477501"/>
          <a:ext cx="1252855" cy="1150620"/>
        </a:xfrm>
        <a:prstGeom prst="rect">
          <a:avLst/>
        </a:prstGeom>
      </xdr:spPr>
    </xdr:pic>
    <xdr:clientData/>
  </xdr:twoCellAnchor>
  <xdr:twoCellAnchor editAs="oneCell">
    <xdr:from>
      <xdr:col>9</xdr:col>
      <xdr:colOff>266701</xdr:colOff>
      <xdr:row>35</xdr:row>
      <xdr:rowOff>85726</xdr:rowOff>
    </xdr:from>
    <xdr:to>
      <xdr:col>13</xdr:col>
      <xdr:colOff>106681</xdr:colOff>
      <xdr:row>38</xdr:row>
      <xdr:rowOff>119221</xdr:rowOff>
    </xdr:to>
    <xdr:pic>
      <xdr:nvPicPr>
        <xdr:cNvPr id="11" name="図 10" descr="暗い, テーブル, オレンジ, 持つ が含まれている画像&#10;&#10;自動的に生成された説明">
          <a:extLst>
            <a:ext uri="{FF2B5EF4-FFF2-40B4-BE49-F238E27FC236}">
              <a16:creationId xmlns:a16="http://schemas.microsoft.com/office/drawing/2014/main" id="{C2452988-AD53-45CD-A240-34ACAA4FFDEE}"/>
            </a:ext>
          </a:extLst>
        </xdr:cNvPr>
        <xdr:cNvPicPr>
          <a:picLocks noChangeAspect="1"/>
        </xdr:cNvPicPr>
      </xdr:nvPicPr>
      <xdr:blipFill>
        <a:blip xmlns:r="http://schemas.openxmlformats.org/officeDocument/2006/relationships" r:embed="rId5" cstate="print">
          <a:alphaModFix amt="70000"/>
          <a:extLst>
            <a:ext uri="{BEBA8EAE-BF5A-486C-A8C5-ECC9F3942E4B}">
              <a14:imgProps xmlns:a14="http://schemas.microsoft.com/office/drawing/2010/main">
                <a14:imgLayer r:embed="rId6">
                  <a14:imgEffect>
                    <a14:backgroundRemoval t="9294" b="97770" l="10000" r="100000"/>
                  </a14:imgEffect>
                </a14:imgLayer>
              </a14:imgProps>
            </a:ext>
            <a:ext uri="{28A0092B-C50C-407E-A947-70E740481C1C}">
              <a14:useLocalDpi xmlns:a14="http://schemas.microsoft.com/office/drawing/2010/main" val="0"/>
            </a:ext>
          </a:extLst>
        </a:blip>
        <a:stretch>
          <a:fillRect/>
        </a:stretch>
      </xdr:blipFill>
      <xdr:spPr>
        <a:xfrm>
          <a:off x="7334251" y="10620376"/>
          <a:ext cx="1002030" cy="890745"/>
        </a:xfrm>
        <a:prstGeom prst="rect">
          <a:avLst/>
        </a:prstGeom>
      </xdr:spPr>
    </xdr:pic>
    <xdr:clientData/>
  </xdr:twoCellAnchor>
  <xdr:twoCellAnchor>
    <xdr:from>
      <xdr:col>9</xdr:col>
      <xdr:colOff>47626</xdr:colOff>
      <xdr:row>36</xdr:row>
      <xdr:rowOff>57151</xdr:rowOff>
    </xdr:from>
    <xdr:to>
      <xdr:col>11</xdr:col>
      <xdr:colOff>108586</xdr:colOff>
      <xdr:row>37</xdr:row>
      <xdr:rowOff>199391</xdr:rowOff>
    </xdr:to>
    <xdr:sp macro="" textlink="">
      <xdr:nvSpPr>
        <xdr:cNvPr id="12" name="テキスト ボックス 1">
          <a:extLst>
            <a:ext uri="{FF2B5EF4-FFF2-40B4-BE49-F238E27FC236}">
              <a16:creationId xmlns:a16="http://schemas.microsoft.com/office/drawing/2014/main" id="{D5580F49-0E05-4081-8C46-8A24115FECCD}"/>
            </a:ext>
          </a:extLst>
        </xdr:cNvPr>
        <xdr:cNvSpPr txBox="1"/>
      </xdr:nvSpPr>
      <xdr:spPr>
        <a:xfrm>
          <a:off x="7115176" y="10877551"/>
          <a:ext cx="727710" cy="427990"/>
        </a:xfrm>
        <a:prstGeom prst="rect">
          <a:avLst/>
        </a:prstGeom>
        <a:solidFill>
          <a:srgbClr val="FFFFFF">
            <a:alpha val="38039"/>
          </a:srgbClr>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400"/>
            </a:lnSpc>
          </a:pPr>
          <a:r>
            <a:rPr lang="ja-JP" sz="1400" kern="100">
              <a:effectLst/>
              <a:latin typeface="Century" panose="02040604050505020304" pitchFamily="18" charset="0"/>
              <a:ea typeface="ＭＳ Ｐゴシック" panose="020B0600070205080204" pitchFamily="50" charset="-128"/>
              <a:cs typeface="Times New Roman" panose="02020603050405020304" pitchFamily="18" charset="0"/>
            </a:rPr>
            <a:t>見本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F085A2-EB9D-4736-8497-6BFB63D95CAE}" name="種別機種" displayName="種別機種" ref="A2:F10" totalsRowShown="0" headerRowDxfId="102" dataDxfId="101" tableBorderDxfId="100">
  <autoFilter ref="A2:F10" xr:uid="{ABF085A2-EB9D-4736-8497-6BFB63D95CAE}"/>
  <tableColumns count="6">
    <tableColumn id="1" xr3:uid="{4D1AB89A-A818-4B67-90CF-0E819267CAE2}" name="換気・空調関係" dataDxfId="99"/>
    <tableColumn id="2" xr3:uid="{0391A500-481E-409B-8266-F198F09AA305}" name="排煙設備" dataDxfId="98"/>
    <tableColumn id="3" xr3:uid="{68002EA7-E1FA-47E1-9E93-106A369DA680}" name="電気関係" dataDxfId="97"/>
    <tableColumn id="4" xr3:uid="{EB04AD96-837A-4B47-A251-42987D1ED3A4}" name="給排水衛生関係" dataDxfId="96"/>
    <tableColumn id="5" xr3:uid="{97D4AFF8-898D-44B8-BCF7-FAC454D0D897}" name="消防設備関係" dataDxfId="95"/>
    <tableColumn id="6" xr3:uid="{F439749D-5680-44EB-A77F-DBA2B29F878B}" name="行政" dataDxfId="9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7D164C2-DD47-42FA-A2D4-B8D18EF7F7BD}" name="内容" displayName="内容" ref="A14:F26" totalsRowShown="0" headerRowDxfId="93" dataDxfId="92">
  <autoFilter ref="A14:F26" xr:uid="{A7D164C2-DD47-42FA-A2D4-B8D18EF7F7BD}"/>
  <tableColumns count="6">
    <tableColumn id="1" xr3:uid="{14A36986-93D8-4CAF-ACB3-4B888C69E21E}" name="換気・空調関係" dataDxfId="91"/>
    <tableColumn id="2" xr3:uid="{7E6B3AAB-A12F-42B0-8738-16A48443D62D}" name="排煙設備" dataDxfId="90"/>
    <tableColumn id="3" xr3:uid="{CBBB6712-F5AD-4572-8866-E8909F3DB78C}" name="電気関係" dataDxfId="89"/>
    <tableColumn id="4" xr3:uid="{14D30D97-2AA0-43D6-8D62-E710C5BF97B3}" name="給排水衛生関係" dataDxfId="88"/>
    <tableColumn id="5" xr3:uid="{9022031D-F401-4B42-B05E-D9E635F20E79}" name="消防設備関係" dataDxfId="87"/>
    <tableColumn id="6" xr3:uid="{466C7EF7-055F-4243-B1A1-8BE5DA2ABA75}" name="行政" dataDxfId="86"/>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eec.or.jp/upload/course/course1/kenchiku_course-jitsumukeiken_20260508.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beec.or.jp/upload/course/course1/kenchiku_course-jitsumukeiken_20230425.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beec.or.jp/upload/course/course1/kenchiku_course-jitsumukeiken_20230425.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5.bin"/><Relationship Id="rId1" Type="http://schemas.openxmlformats.org/officeDocument/2006/relationships/hyperlink" Target="https://note.com/office_haru/n/n65c2e35f8fa5"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65B4A-22D7-44B9-B214-158986AC3AC5}">
  <sheetPr>
    <tabColor rgb="FFFF0000"/>
    <pageSetUpPr fitToPage="1"/>
  </sheetPr>
  <dimension ref="B1:U45"/>
  <sheetViews>
    <sheetView showGridLines="0" tabSelected="1" zoomScale="70" zoomScaleNormal="70" zoomScaleSheetLayoutView="100" workbookViewId="0">
      <selection activeCell="D2" sqref="D2"/>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6" width="12.5976562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13" customWidth="1"/>
    <col min="19" max="19" width="9" style="1" customWidth="1"/>
    <col min="20" max="16384" width="9" style="1"/>
  </cols>
  <sheetData>
    <row r="1" spans="2:21" ht="18" customHeight="1" thickBot="1" x14ac:dyDescent="0.5">
      <c r="B1" s="209" t="s">
        <v>158</v>
      </c>
      <c r="C1" s="209"/>
      <c r="D1" s="209"/>
      <c r="E1" s="209"/>
      <c r="F1" s="209"/>
      <c r="G1" s="209"/>
      <c r="H1" s="209"/>
      <c r="I1" s="209"/>
      <c r="J1" s="209"/>
      <c r="K1" s="209"/>
      <c r="L1" s="209"/>
      <c r="M1" s="209"/>
      <c r="N1" s="209"/>
      <c r="O1" s="209"/>
      <c r="P1" s="17"/>
      <c r="Q1" s="17"/>
    </row>
    <row r="2" spans="2:21" ht="30" customHeight="1" thickBot="1" x14ac:dyDescent="0.5">
      <c r="B2" s="210" t="s">
        <v>0</v>
      </c>
      <c r="C2" s="211"/>
      <c r="D2" s="47"/>
      <c r="E2" s="212" t="str">
        <f>IFERROR(VLOOKUP(D2,受講区分プルダウン!A5:C17,2,FALSE),"")</f>
        <v/>
      </c>
      <c r="F2" s="213"/>
      <c r="G2" s="213"/>
      <c r="H2" s="213"/>
      <c r="I2" s="213"/>
      <c r="J2" s="213"/>
      <c r="K2" s="74"/>
      <c r="L2" s="74"/>
      <c r="M2" s="74"/>
      <c r="N2" s="74"/>
      <c r="P2" s="19"/>
      <c r="Q2" s="3"/>
      <c r="R2" s="3"/>
      <c r="S2" s="10"/>
    </row>
    <row r="3" spans="2:21" ht="6.75" customHeight="1" thickBot="1" x14ac:dyDescent="0.5">
      <c r="P3" s="19"/>
    </row>
    <row r="4" spans="2:21" ht="20.100000000000001" customHeight="1" x14ac:dyDescent="0.45">
      <c r="B4" s="214" t="s">
        <v>152</v>
      </c>
      <c r="C4" s="215"/>
      <c r="D4" s="215"/>
      <c r="E4" s="215"/>
      <c r="F4" s="215"/>
      <c r="G4" s="215"/>
      <c r="H4" s="215"/>
      <c r="I4" s="215"/>
      <c r="J4" s="215"/>
      <c r="K4" s="215"/>
      <c r="L4" s="215"/>
      <c r="M4" s="215"/>
      <c r="N4" s="215"/>
      <c r="O4" s="216"/>
      <c r="P4" s="19"/>
      <c r="Q4" s="19"/>
    </row>
    <row r="5" spans="2:21" ht="18" customHeight="1" x14ac:dyDescent="0.45">
      <c r="B5" s="217" t="s">
        <v>3</v>
      </c>
      <c r="C5" s="218"/>
      <c r="D5" s="218"/>
      <c r="E5" s="218"/>
      <c r="F5" s="219"/>
      <c r="G5" s="69" t="s">
        <v>4</v>
      </c>
      <c r="H5" s="220" t="s">
        <v>5</v>
      </c>
      <c r="I5" s="221"/>
      <c r="J5" s="224" t="s">
        <v>6</v>
      </c>
      <c r="K5" s="225"/>
      <c r="L5" s="225"/>
      <c r="M5" s="225"/>
      <c r="N5" s="226"/>
      <c r="O5" s="230" t="s">
        <v>7</v>
      </c>
      <c r="P5" s="20"/>
      <c r="Q5" s="20"/>
    </row>
    <row r="6" spans="2:21" ht="18" customHeight="1" thickBot="1" x14ac:dyDescent="0.5">
      <c r="B6" s="232" t="s">
        <v>8</v>
      </c>
      <c r="C6" s="233"/>
      <c r="D6" s="233"/>
      <c r="E6" s="233"/>
      <c r="F6" s="234"/>
      <c r="G6" s="70" t="s">
        <v>9</v>
      </c>
      <c r="H6" s="222"/>
      <c r="I6" s="223"/>
      <c r="J6" s="227"/>
      <c r="K6" s="228"/>
      <c r="L6" s="228"/>
      <c r="M6" s="228"/>
      <c r="N6" s="229"/>
      <c r="O6" s="231"/>
      <c r="P6" s="20"/>
      <c r="Q6" s="20"/>
    </row>
    <row r="7" spans="2:21" ht="21.9" customHeight="1" x14ac:dyDescent="0.45">
      <c r="B7" s="196" t="s">
        <v>10</v>
      </c>
      <c r="C7" s="198" t="s">
        <v>3</v>
      </c>
      <c r="D7" s="200"/>
      <c r="E7" s="201"/>
      <c r="F7" s="202"/>
      <c r="G7" s="45"/>
      <c r="H7" s="182"/>
      <c r="I7" s="183"/>
      <c r="J7" s="43"/>
      <c r="K7" s="92"/>
      <c r="L7" s="80" t="s">
        <v>11</v>
      </c>
      <c r="M7" s="41"/>
      <c r="N7" s="82" t="s">
        <v>12</v>
      </c>
      <c r="O7" s="206" t="s">
        <v>13</v>
      </c>
      <c r="R7" s="29"/>
      <c r="S7" s="13"/>
    </row>
    <row r="8" spans="2:21" ht="21.9" customHeight="1" thickBot="1" x14ac:dyDescent="0.5">
      <c r="B8" s="197"/>
      <c r="C8" s="199"/>
      <c r="D8" s="203"/>
      <c r="E8" s="204"/>
      <c r="F8" s="205"/>
      <c r="G8" s="46"/>
      <c r="H8" s="184"/>
      <c r="I8" s="185"/>
      <c r="J8" s="44"/>
      <c r="K8" s="93"/>
      <c r="L8" s="81" t="s">
        <v>11</v>
      </c>
      <c r="M8" s="42"/>
      <c r="N8" s="83" t="s">
        <v>14</v>
      </c>
      <c r="O8" s="207"/>
      <c r="R8" s="208"/>
      <c r="S8" s="208"/>
      <c r="T8" s="208"/>
      <c r="U8" s="208"/>
    </row>
    <row r="9" spans="2:21" ht="21.9" customHeight="1" x14ac:dyDescent="0.45">
      <c r="B9" s="194" t="s">
        <v>15</v>
      </c>
      <c r="C9" s="72" t="s">
        <v>3</v>
      </c>
      <c r="D9" s="179"/>
      <c r="E9" s="180"/>
      <c r="F9" s="181"/>
      <c r="G9" s="100"/>
      <c r="H9" s="182"/>
      <c r="I9" s="183"/>
      <c r="J9" s="43"/>
      <c r="K9" s="41"/>
      <c r="L9" s="80" t="s">
        <v>11</v>
      </c>
      <c r="M9" s="41"/>
      <c r="N9" s="84" t="s">
        <v>12</v>
      </c>
      <c r="O9" s="195"/>
      <c r="R9" s="208"/>
      <c r="S9" s="208"/>
      <c r="T9" s="208"/>
      <c r="U9" s="208"/>
    </row>
    <row r="10" spans="2:21" ht="21.9" customHeight="1" thickBot="1" x14ac:dyDescent="0.5">
      <c r="B10" s="178"/>
      <c r="C10" s="73" t="s">
        <v>16</v>
      </c>
      <c r="D10" s="188"/>
      <c r="E10" s="189"/>
      <c r="F10" s="190"/>
      <c r="G10" s="101"/>
      <c r="H10" s="184"/>
      <c r="I10" s="185"/>
      <c r="J10" s="102"/>
      <c r="K10" s="42"/>
      <c r="L10" s="81" t="s">
        <v>11</v>
      </c>
      <c r="M10" s="42"/>
      <c r="N10" s="85" t="s">
        <v>14</v>
      </c>
      <c r="O10" s="187"/>
      <c r="P10" s="22"/>
      <c r="R10" s="208"/>
      <c r="S10" s="208"/>
      <c r="T10" s="208"/>
      <c r="U10" s="208"/>
    </row>
    <row r="11" spans="2:21" ht="21.9" customHeight="1" x14ac:dyDescent="0.45">
      <c r="B11" s="194" t="s">
        <v>17</v>
      </c>
      <c r="C11" s="72" t="s">
        <v>3</v>
      </c>
      <c r="D11" s="179"/>
      <c r="E11" s="180"/>
      <c r="F11" s="181"/>
      <c r="G11" s="100"/>
      <c r="H11" s="182"/>
      <c r="I11" s="183"/>
      <c r="J11" s="43"/>
      <c r="K11" s="41"/>
      <c r="L11" s="80" t="s">
        <v>11</v>
      </c>
      <c r="M11" s="41"/>
      <c r="N11" s="84" t="s">
        <v>12</v>
      </c>
      <c r="O11" s="195"/>
      <c r="P11" s="21"/>
      <c r="R11" s="208"/>
      <c r="S11" s="208"/>
      <c r="T11" s="208"/>
      <c r="U11" s="208"/>
    </row>
    <row r="12" spans="2:21" ht="21.9" customHeight="1" thickBot="1" x14ac:dyDescent="0.5">
      <c r="B12" s="178"/>
      <c r="C12" s="73" t="s">
        <v>16</v>
      </c>
      <c r="D12" s="188"/>
      <c r="E12" s="189"/>
      <c r="F12" s="190"/>
      <c r="G12" s="101"/>
      <c r="H12" s="184"/>
      <c r="I12" s="185"/>
      <c r="J12" s="102"/>
      <c r="K12" s="42"/>
      <c r="L12" s="81" t="s">
        <v>11</v>
      </c>
      <c r="M12" s="42"/>
      <c r="N12" s="85" t="s">
        <v>14</v>
      </c>
      <c r="O12" s="187"/>
      <c r="P12" s="22"/>
    </row>
    <row r="13" spans="2:21" ht="21.9" customHeight="1" x14ac:dyDescent="0.45">
      <c r="B13" s="177" t="s">
        <v>17</v>
      </c>
      <c r="C13" s="71" t="s">
        <v>3</v>
      </c>
      <c r="D13" s="179"/>
      <c r="E13" s="180"/>
      <c r="F13" s="181"/>
      <c r="G13" s="45"/>
      <c r="H13" s="182"/>
      <c r="I13" s="183"/>
      <c r="J13" s="43"/>
      <c r="K13" s="41"/>
      <c r="L13" s="80" t="s">
        <v>11</v>
      </c>
      <c r="M13" s="41"/>
      <c r="N13" s="84" t="s">
        <v>12</v>
      </c>
      <c r="O13" s="186"/>
      <c r="P13" s="21"/>
    </row>
    <row r="14" spans="2:21" ht="21.9" customHeight="1" thickBot="1" x14ac:dyDescent="0.5">
      <c r="B14" s="178"/>
      <c r="C14" s="73" t="s">
        <v>16</v>
      </c>
      <c r="D14" s="188"/>
      <c r="E14" s="189"/>
      <c r="F14" s="190"/>
      <c r="G14" s="101"/>
      <c r="H14" s="184"/>
      <c r="I14" s="185"/>
      <c r="J14" s="102"/>
      <c r="K14" s="42"/>
      <c r="L14" s="81" t="s">
        <v>11</v>
      </c>
      <c r="M14" s="42"/>
      <c r="N14" s="85" t="s">
        <v>14</v>
      </c>
      <c r="O14" s="187"/>
      <c r="P14" s="22"/>
    </row>
    <row r="15" spans="2:21" ht="5.25" customHeight="1" thickBot="1" x14ac:dyDescent="0.5">
      <c r="B15" s="4"/>
      <c r="C15" s="5"/>
      <c r="G15" s="6"/>
      <c r="H15" s="3"/>
      <c r="I15" s="3"/>
      <c r="J15" s="3"/>
      <c r="K15" s="7"/>
      <c r="L15" s="7"/>
      <c r="M15" s="7"/>
      <c r="N15" s="7"/>
      <c r="O15" s="8"/>
      <c r="P15" s="8"/>
    </row>
    <row r="16" spans="2:21" ht="32.25" customHeight="1" x14ac:dyDescent="0.45">
      <c r="B16" s="191" t="s">
        <v>156</v>
      </c>
      <c r="C16" s="192"/>
      <c r="D16" s="192"/>
      <c r="E16" s="192"/>
      <c r="F16" s="192"/>
      <c r="G16" s="192"/>
      <c r="H16" s="192"/>
      <c r="I16" s="192"/>
      <c r="J16" s="192"/>
      <c r="K16" s="192"/>
      <c r="L16" s="192"/>
      <c r="M16" s="192"/>
      <c r="N16" s="192"/>
      <c r="O16" s="193"/>
      <c r="P16" s="12"/>
    </row>
    <row r="17" spans="2:19" ht="20.100000000000001" customHeight="1" x14ac:dyDescent="0.45">
      <c r="B17" s="168" t="s">
        <v>18</v>
      </c>
      <c r="C17" s="169"/>
      <c r="D17" s="169"/>
      <c r="E17" s="170" t="s">
        <v>19</v>
      </c>
      <c r="F17" s="170"/>
      <c r="G17" s="170"/>
      <c r="H17" s="170"/>
      <c r="I17" s="170"/>
      <c r="J17" s="171" t="s">
        <v>149</v>
      </c>
      <c r="K17" s="171"/>
      <c r="L17" s="171"/>
      <c r="M17" s="171"/>
      <c r="N17" s="171"/>
      <c r="O17" s="172"/>
      <c r="P17" s="23"/>
      <c r="Q17" s="23"/>
    </row>
    <row r="18" spans="2:19" ht="18" customHeight="1" thickBot="1" x14ac:dyDescent="0.5">
      <c r="B18" s="173" t="s">
        <v>20</v>
      </c>
      <c r="C18" s="174"/>
      <c r="D18" s="174"/>
      <c r="E18" s="174" t="s">
        <v>113</v>
      </c>
      <c r="F18" s="174"/>
      <c r="G18" s="174"/>
      <c r="H18" s="175" t="s">
        <v>146</v>
      </c>
      <c r="I18" s="175"/>
      <c r="J18" s="176" t="s">
        <v>21</v>
      </c>
      <c r="K18" s="176"/>
      <c r="L18" s="176"/>
      <c r="M18" s="176"/>
      <c r="N18" s="176"/>
      <c r="O18" s="75" t="s">
        <v>159</v>
      </c>
      <c r="P18" s="20"/>
      <c r="Q18" s="20"/>
    </row>
    <row r="19" spans="2:19" ht="32.1" customHeight="1" thickBot="1" x14ac:dyDescent="0.5">
      <c r="B19" s="152" t="s">
        <v>23</v>
      </c>
      <c r="C19" s="154"/>
      <c r="D19" s="155"/>
      <c r="E19" s="89"/>
      <c r="F19" s="139"/>
      <c r="G19" s="140"/>
      <c r="H19" s="166"/>
      <c r="I19" s="167"/>
      <c r="J19" s="158"/>
      <c r="K19" s="159"/>
      <c r="L19" s="159"/>
      <c r="M19" s="159"/>
      <c r="N19" s="160"/>
      <c r="O19" s="136" t="str">
        <f>IF(OR(J19="",J21=""),"",DATEDIF(J19,J21+1,"Y")&amp;"年"&amp;DATEDIF(J19,J21+1,"YD")&amp;"日")</f>
        <v/>
      </c>
      <c r="P19" s="24"/>
      <c r="Q19" s="24"/>
      <c r="S19" s="3"/>
    </row>
    <row r="20" spans="2:19" ht="32.1" customHeight="1" thickBot="1" x14ac:dyDescent="0.5">
      <c r="B20" s="153"/>
      <c r="C20" s="156"/>
      <c r="D20" s="157"/>
      <c r="E20" s="89"/>
      <c r="F20" s="139"/>
      <c r="G20" s="140"/>
      <c r="H20" s="141"/>
      <c r="I20" s="142"/>
      <c r="J20" s="143" t="s">
        <v>24</v>
      </c>
      <c r="K20" s="144"/>
      <c r="L20" s="144"/>
      <c r="M20" s="144"/>
      <c r="N20" s="145"/>
      <c r="O20" s="137"/>
      <c r="P20" s="25"/>
      <c r="Q20" s="25"/>
      <c r="S20" s="3"/>
    </row>
    <row r="21" spans="2:19" ht="32.1" customHeight="1" thickBot="1" x14ac:dyDescent="0.5">
      <c r="B21" s="76" t="s">
        <v>25</v>
      </c>
      <c r="C21" s="146"/>
      <c r="D21" s="146"/>
      <c r="E21" s="89"/>
      <c r="F21" s="139"/>
      <c r="G21" s="140"/>
      <c r="H21" s="141"/>
      <c r="I21" s="142"/>
      <c r="J21" s="163"/>
      <c r="K21" s="164"/>
      <c r="L21" s="164"/>
      <c r="M21" s="164"/>
      <c r="N21" s="165"/>
      <c r="O21" s="138"/>
      <c r="P21" s="26"/>
      <c r="Q21" s="26"/>
    </row>
    <row r="22" spans="2:19" ht="32.1" customHeight="1" thickBot="1" x14ac:dyDescent="0.5">
      <c r="B22" s="152" t="s">
        <v>23</v>
      </c>
      <c r="C22" s="154"/>
      <c r="D22" s="155"/>
      <c r="E22" s="89"/>
      <c r="F22" s="139"/>
      <c r="G22" s="140"/>
      <c r="H22" s="141"/>
      <c r="I22" s="142"/>
      <c r="J22" s="158"/>
      <c r="K22" s="159"/>
      <c r="L22" s="159"/>
      <c r="M22" s="159"/>
      <c r="N22" s="160"/>
      <c r="O22" s="136" t="str">
        <f>IF(OR(J22="",J24=""),"",DATEDIF(J22,J24+1,"Y")&amp;"年"&amp;DATEDIF(J22,J24+1,"YD")&amp;"日")</f>
        <v/>
      </c>
      <c r="P22" s="24"/>
      <c r="Q22" s="24"/>
    </row>
    <row r="23" spans="2:19" ht="32.1" customHeight="1" thickBot="1" x14ac:dyDescent="0.5">
      <c r="B23" s="153"/>
      <c r="C23" s="156"/>
      <c r="D23" s="157"/>
      <c r="E23" s="89"/>
      <c r="F23" s="139"/>
      <c r="G23" s="140"/>
      <c r="H23" s="141"/>
      <c r="I23" s="142"/>
      <c r="J23" s="143" t="s">
        <v>24</v>
      </c>
      <c r="K23" s="144"/>
      <c r="L23" s="144"/>
      <c r="M23" s="144"/>
      <c r="N23" s="145"/>
      <c r="O23" s="137"/>
      <c r="P23" s="25"/>
      <c r="Q23" s="25"/>
    </row>
    <row r="24" spans="2:19" ht="32.1" customHeight="1" thickBot="1" x14ac:dyDescent="0.5">
      <c r="B24" s="76" t="s">
        <v>25</v>
      </c>
      <c r="C24" s="146"/>
      <c r="D24" s="146"/>
      <c r="E24" s="89"/>
      <c r="F24" s="139"/>
      <c r="G24" s="140"/>
      <c r="H24" s="141"/>
      <c r="I24" s="142"/>
      <c r="J24" s="163"/>
      <c r="K24" s="164"/>
      <c r="L24" s="164"/>
      <c r="M24" s="164"/>
      <c r="N24" s="165"/>
      <c r="O24" s="138"/>
      <c r="P24" s="26"/>
      <c r="Q24" s="26"/>
    </row>
    <row r="25" spans="2:19" ht="37.950000000000003" customHeight="1" thickBot="1" x14ac:dyDescent="0.5">
      <c r="B25" s="152" t="s">
        <v>23</v>
      </c>
      <c r="C25" s="154"/>
      <c r="D25" s="155"/>
      <c r="E25" s="89"/>
      <c r="F25" s="161"/>
      <c r="G25" s="162"/>
      <c r="H25" s="141"/>
      <c r="I25" s="142"/>
      <c r="J25" s="158"/>
      <c r="K25" s="159"/>
      <c r="L25" s="159"/>
      <c r="M25" s="159"/>
      <c r="N25" s="160"/>
      <c r="O25" s="136" t="str">
        <f>IF(OR(J25="",J27=""),"",DATEDIF(J25,J27+1,"Y")&amp;"年"&amp;DATEDIF(J25,J27+1,"YD")&amp;"日")</f>
        <v/>
      </c>
      <c r="P25" s="24"/>
      <c r="Q25" s="24"/>
    </row>
    <row r="26" spans="2:19" ht="32.1" customHeight="1" thickBot="1" x14ac:dyDescent="0.5">
      <c r="B26" s="153"/>
      <c r="C26" s="156"/>
      <c r="D26" s="157"/>
      <c r="E26" s="89"/>
      <c r="F26" s="139"/>
      <c r="G26" s="140"/>
      <c r="H26" s="141"/>
      <c r="I26" s="142"/>
      <c r="J26" s="143" t="s">
        <v>24</v>
      </c>
      <c r="K26" s="144"/>
      <c r="L26" s="144"/>
      <c r="M26" s="144"/>
      <c r="N26" s="145"/>
      <c r="O26" s="137"/>
      <c r="P26" s="25"/>
      <c r="Q26" s="25"/>
      <c r="S26" s="32"/>
    </row>
    <row r="27" spans="2:19" ht="32.1" customHeight="1" thickBot="1" x14ac:dyDescent="0.5">
      <c r="B27" s="76" t="s">
        <v>25</v>
      </c>
      <c r="C27" s="146"/>
      <c r="D27" s="146"/>
      <c r="E27" s="89"/>
      <c r="F27" s="147"/>
      <c r="G27" s="148"/>
      <c r="H27" s="141"/>
      <c r="I27" s="142"/>
      <c r="J27" s="163"/>
      <c r="K27" s="164"/>
      <c r="L27" s="164"/>
      <c r="M27" s="164"/>
      <c r="N27" s="165"/>
      <c r="O27" s="138"/>
      <c r="P27" s="26"/>
      <c r="Q27" s="26"/>
    </row>
    <row r="28" spans="2:19" ht="32.1" customHeight="1" thickBot="1" x14ac:dyDescent="0.5">
      <c r="B28" s="152" t="s">
        <v>23</v>
      </c>
      <c r="C28" s="154"/>
      <c r="D28" s="155"/>
      <c r="E28" s="89"/>
      <c r="F28" s="139"/>
      <c r="G28" s="140"/>
      <c r="H28" s="141"/>
      <c r="I28" s="142"/>
      <c r="J28" s="158"/>
      <c r="K28" s="159"/>
      <c r="L28" s="159"/>
      <c r="M28" s="159"/>
      <c r="N28" s="160"/>
      <c r="O28" s="136" t="str">
        <f>IF(OR(J28="",J30=""),"",DATEDIF(J28,J30+1,"Y")&amp;"年"&amp;DATEDIF(J28,J30+1,"YD")&amp;"日")</f>
        <v/>
      </c>
      <c r="P28" s="24"/>
      <c r="Q28" s="24"/>
      <c r="R28" s="30"/>
    </row>
    <row r="29" spans="2:19" ht="32.1" customHeight="1" thickBot="1" x14ac:dyDescent="0.5">
      <c r="B29" s="153"/>
      <c r="C29" s="156"/>
      <c r="D29" s="157"/>
      <c r="E29" s="89"/>
      <c r="F29" s="139"/>
      <c r="G29" s="140"/>
      <c r="H29" s="141"/>
      <c r="I29" s="142"/>
      <c r="J29" s="143" t="s">
        <v>24</v>
      </c>
      <c r="K29" s="144"/>
      <c r="L29" s="144"/>
      <c r="M29" s="144"/>
      <c r="N29" s="145"/>
      <c r="O29" s="137"/>
      <c r="P29" s="25"/>
      <c r="Q29" s="25"/>
    </row>
    <row r="30" spans="2:19" ht="32.1" customHeight="1" thickBot="1" x14ac:dyDescent="0.5">
      <c r="B30" s="76" t="s">
        <v>25</v>
      </c>
      <c r="C30" s="146"/>
      <c r="D30" s="146"/>
      <c r="E30" s="89"/>
      <c r="F30" s="147"/>
      <c r="G30" s="148"/>
      <c r="H30" s="141"/>
      <c r="I30" s="142"/>
      <c r="J30" s="149"/>
      <c r="K30" s="150"/>
      <c r="L30" s="150"/>
      <c r="M30" s="150"/>
      <c r="N30" s="151"/>
      <c r="O30" s="138"/>
      <c r="P30" s="26"/>
      <c r="Q30" s="26"/>
    </row>
    <row r="31" spans="2:19" ht="15" customHeight="1" x14ac:dyDescent="0.45">
      <c r="B31" s="121" t="s">
        <v>59</v>
      </c>
      <c r="C31" s="122"/>
      <c r="D31" s="122"/>
      <c r="E31" s="122"/>
      <c r="F31" s="122"/>
      <c r="G31" s="122"/>
      <c r="H31" s="122"/>
      <c r="I31" s="123"/>
      <c r="J31" s="127" t="s">
        <v>26</v>
      </c>
      <c r="K31" s="128"/>
      <c r="L31" s="128"/>
      <c r="M31" s="129" t="str">
        <f>DATEDIF(
DATE(2001,1,1),
DATE(2001,1,1)+SUM(
IF(OR(J19="",J21=""),0,J21-J19+1),
IF(OR(J22="",J24=""),0,J24-J22+1),
IF(OR(J25="",J27=""),0,J27-J25+1),
IF(OR(J28="",J30=""),0,J30-J28+1)
),
"Y"
)&amp;"年"&amp;
DATEDIF(
DATE(2001,1,1),
DATE(2001,1,1)+SUM(
IF(OR(J19="",J21=""),0,J21-J19+1),
IF(OR(J22="",J24=""),0,J24-J22+1),
IF(OR(J25="",J27=""),0,J27-J25+1),
IF(OR(J28="",J30=""),0,J30-J28+1)
),
"YD"
)&amp;"日"</f>
        <v>0年0日</v>
      </c>
      <c r="N31" s="129"/>
      <c r="O31" s="130"/>
      <c r="P31" s="26"/>
      <c r="Q31" s="26"/>
      <c r="S31" s="32"/>
    </row>
    <row r="32" spans="2:19" ht="15" customHeight="1" thickBot="1" x14ac:dyDescent="0.5">
      <c r="B32" s="124"/>
      <c r="C32" s="125"/>
      <c r="D32" s="125"/>
      <c r="E32" s="125"/>
      <c r="F32" s="125"/>
      <c r="G32" s="125"/>
      <c r="H32" s="125"/>
      <c r="I32" s="126"/>
      <c r="J32" s="131" t="s">
        <v>27</v>
      </c>
      <c r="K32" s="132"/>
      <c r="L32" s="132"/>
      <c r="M32" s="133" t="str">
        <f>IFERROR(VLOOKUP(D2,受講区分プルダウン!A5:C14,3,FALSE),"")</f>
        <v/>
      </c>
      <c r="N32" s="133"/>
      <c r="O32" s="134"/>
      <c r="P32" s="26"/>
      <c r="Q32" s="26"/>
      <c r="S32" s="33"/>
    </row>
    <row r="33" spans="2:19" ht="4.95" customHeight="1" thickBot="1" x14ac:dyDescent="0.5">
      <c r="B33" s="4"/>
      <c r="C33" s="5"/>
      <c r="G33" s="6"/>
      <c r="H33" s="3"/>
      <c r="I33" s="3"/>
      <c r="J33" s="3"/>
      <c r="K33" s="7"/>
      <c r="L33" s="7"/>
      <c r="M33" s="7"/>
      <c r="N33" s="7"/>
      <c r="O33" s="27"/>
      <c r="P33" s="8"/>
      <c r="Q33" s="8"/>
    </row>
    <row r="34" spans="2:19" ht="30.75" customHeight="1" x14ac:dyDescent="0.45">
      <c r="B34" s="135" t="s">
        <v>155</v>
      </c>
      <c r="C34" s="119"/>
      <c r="D34" s="119"/>
      <c r="E34" s="119"/>
      <c r="F34" s="119"/>
      <c r="G34" s="119"/>
      <c r="H34" s="119"/>
      <c r="I34" s="119"/>
      <c r="J34" s="119"/>
      <c r="K34" s="119"/>
      <c r="L34" s="119"/>
      <c r="M34" s="119"/>
      <c r="N34" s="119"/>
      <c r="O34" s="120"/>
      <c r="P34" s="13"/>
      <c r="Q34" s="13"/>
      <c r="R34" s="28"/>
    </row>
    <row r="35" spans="2:19" ht="27" customHeight="1" x14ac:dyDescent="0.45">
      <c r="B35" s="110" t="s">
        <v>153</v>
      </c>
      <c r="C35" s="111"/>
      <c r="D35" s="111"/>
      <c r="E35" s="111"/>
      <c r="F35" s="111"/>
      <c r="G35" s="111"/>
      <c r="H35" s="111"/>
      <c r="I35" s="111"/>
      <c r="J35" s="111"/>
      <c r="K35" s="111"/>
      <c r="L35" s="111"/>
      <c r="M35" s="111"/>
      <c r="N35" s="111"/>
      <c r="O35" s="112"/>
      <c r="P35" s="9"/>
      <c r="Q35" s="9"/>
      <c r="R35" s="28"/>
    </row>
    <row r="36" spans="2:19" ht="22.95" customHeight="1" x14ac:dyDescent="0.45">
      <c r="B36" s="48"/>
      <c r="C36" s="49"/>
      <c r="D36" s="50" t="s">
        <v>30</v>
      </c>
      <c r="E36" s="115" t="s">
        <v>157</v>
      </c>
      <c r="F36" s="115"/>
      <c r="G36" s="99"/>
      <c r="H36" s="99"/>
      <c r="I36" s="51"/>
      <c r="J36" s="49"/>
      <c r="K36" s="49"/>
      <c r="L36" s="49"/>
      <c r="M36" s="49"/>
      <c r="N36" s="49"/>
      <c r="O36" s="52"/>
      <c r="P36" s="9"/>
      <c r="Q36" s="9"/>
    </row>
    <row r="37" spans="2:19" ht="22.95" customHeight="1" x14ac:dyDescent="0.45">
      <c r="B37" s="53"/>
      <c r="C37" s="54"/>
      <c r="D37" s="50" t="s">
        <v>31</v>
      </c>
      <c r="E37" s="116"/>
      <c r="F37" s="116"/>
      <c r="G37" s="116"/>
      <c r="H37" s="116"/>
      <c r="I37" s="55"/>
      <c r="J37" s="56" t="s">
        <v>60</v>
      </c>
      <c r="K37" s="54"/>
      <c r="L37" s="54"/>
      <c r="M37" s="54"/>
      <c r="N37" s="54"/>
      <c r="O37" s="57"/>
    </row>
    <row r="38" spans="2:19" ht="22.95" customHeight="1" x14ac:dyDescent="0.45">
      <c r="B38" s="53"/>
      <c r="C38" s="54"/>
      <c r="D38" s="50" t="s">
        <v>32</v>
      </c>
      <c r="E38" s="116"/>
      <c r="F38" s="116"/>
      <c r="G38" s="116"/>
      <c r="H38" s="116"/>
      <c r="I38" s="55"/>
      <c r="J38" s="56" t="s">
        <v>61</v>
      </c>
      <c r="K38" s="54"/>
      <c r="L38" s="54"/>
      <c r="M38" s="54"/>
      <c r="N38" s="58"/>
      <c r="O38" s="57"/>
    </row>
    <row r="39" spans="2:19" ht="25.95" customHeight="1" thickBot="1" x14ac:dyDescent="0.5">
      <c r="B39" s="59"/>
      <c r="C39" s="60"/>
      <c r="D39" s="61" t="s">
        <v>33</v>
      </c>
      <c r="E39" s="117"/>
      <c r="F39" s="117"/>
      <c r="G39" s="117"/>
      <c r="H39" s="117"/>
      <c r="I39" s="63"/>
      <c r="J39" s="64"/>
      <c r="K39" s="60"/>
      <c r="L39" s="60"/>
      <c r="M39" s="60"/>
      <c r="N39" s="60"/>
      <c r="O39" s="65"/>
    </row>
    <row r="40" spans="2:19" ht="6" customHeight="1" thickBot="1" x14ac:dyDescent="0.5">
      <c r="B40" s="2"/>
      <c r="C40" s="2"/>
      <c r="D40" s="2"/>
      <c r="E40" s="2"/>
      <c r="F40" s="2"/>
      <c r="G40" s="2"/>
      <c r="H40" s="2"/>
      <c r="I40" s="2"/>
      <c r="J40" s="2"/>
      <c r="K40" s="2"/>
      <c r="L40" s="2"/>
      <c r="M40" s="2"/>
      <c r="N40" s="2"/>
      <c r="O40" s="2"/>
    </row>
    <row r="41" spans="2:19" ht="22.2" customHeight="1" x14ac:dyDescent="0.45">
      <c r="B41" s="118" t="s">
        <v>154</v>
      </c>
      <c r="C41" s="119"/>
      <c r="D41" s="119"/>
      <c r="E41" s="119"/>
      <c r="F41" s="119"/>
      <c r="G41" s="119"/>
      <c r="H41" s="119"/>
      <c r="I41" s="119"/>
      <c r="J41" s="119"/>
      <c r="K41" s="119"/>
      <c r="L41" s="119"/>
      <c r="M41" s="119"/>
      <c r="N41" s="119"/>
      <c r="O41" s="120"/>
      <c r="P41" s="13"/>
      <c r="Q41" s="13"/>
      <c r="R41" s="31"/>
      <c r="S41" s="11"/>
    </row>
    <row r="42" spans="2:19" ht="41.4" customHeight="1" x14ac:dyDescent="0.45">
      <c r="B42" s="110" t="s">
        <v>165</v>
      </c>
      <c r="C42" s="111"/>
      <c r="D42" s="111"/>
      <c r="E42" s="111"/>
      <c r="F42" s="111"/>
      <c r="G42" s="111"/>
      <c r="H42" s="111"/>
      <c r="I42" s="111"/>
      <c r="J42" s="111"/>
      <c r="K42" s="111"/>
      <c r="L42" s="111"/>
      <c r="M42" s="111"/>
      <c r="N42" s="111"/>
      <c r="O42" s="112"/>
      <c r="P42" s="9"/>
      <c r="Q42" s="9"/>
      <c r="R42" s="113"/>
      <c r="S42" s="113"/>
    </row>
    <row r="43" spans="2:19" ht="34.5" customHeight="1" thickBot="1" x14ac:dyDescent="0.5">
      <c r="B43" s="103"/>
      <c r="C43" s="104"/>
      <c r="D43" s="104"/>
      <c r="E43" s="105" t="s">
        <v>36</v>
      </c>
      <c r="F43" s="114"/>
      <c r="G43" s="114"/>
      <c r="H43" s="114"/>
      <c r="I43" s="106"/>
      <c r="J43" s="107"/>
      <c r="K43" s="108"/>
      <c r="L43" s="108"/>
      <c r="M43" s="108"/>
      <c r="N43" s="108"/>
      <c r="O43" s="109"/>
    </row>
    <row r="44" spans="2:19" ht="5.0999999999999996" customHeight="1" x14ac:dyDescent="0.45">
      <c r="B44" s="4"/>
      <c r="C44" s="5"/>
      <c r="G44" s="6"/>
      <c r="H44" s="3"/>
      <c r="I44" s="3"/>
      <c r="J44" s="3"/>
      <c r="K44" s="7"/>
      <c r="L44" s="7"/>
      <c r="M44" s="7"/>
      <c r="N44" s="7"/>
      <c r="O44" s="8"/>
      <c r="P44" s="8"/>
      <c r="Q44" s="8"/>
    </row>
    <row r="45" spans="2:19" ht="7.2" customHeight="1" x14ac:dyDescent="0.45"/>
  </sheetData>
  <sheetProtection algorithmName="SHA-512" hashValue="cbeMxQR2mza253Dx59cL4tBw4bN+F7TMLoNAz+eeYPtD6gPCjnhG0o31eIQEnolxIu+SQZwViq9P6kUH595WzQ==" saltValue="/lCICx129drmYqUE1oEd8A==" spinCount="100000" sheet="1" objects="1" scenarios="1"/>
  <dataConsolidate/>
  <mergeCells count="105">
    <mergeCell ref="B1:O1"/>
    <mergeCell ref="B2:C2"/>
    <mergeCell ref="E2:J2"/>
    <mergeCell ref="B4:O4"/>
    <mergeCell ref="B5:F5"/>
    <mergeCell ref="H5:I6"/>
    <mergeCell ref="J5:N6"/>
    <mergeCell ref="O5:O6"/>
    <mergeCell ref="B6:F6"/>
    <mergeCell ref="B7:B8"/>
    <mergeCell ref="C7:C8"/>
    <mergeCell ref="D7:F8"/>
    <mergeCell ref="H7:I8"/>
    <mergeCell ref="O7:O8"/>
    <mergeCell ref="R8:U11"/>
    <mergeCell ref="B9:B10"/>
    <mergeCell ref="D9:F9"/>
    <mergeCell ref="H9:I10"/>
    <mergeCell ref="O9:O10"/>
    <mergeCell ref="B13:B14"/>
    <mergeCell ref="D13:F13"/>
    <mergeCell ref="H13:I14"/>
    <mergeCell ref="O13:O14"/>
    <mergeCell ref="D14:F14"/>
    <mergeCell ref="B16:O16"/>
    <mergeCell ref="D10:F10"/>
    <mergeCell ref="B11:B12"/>
    <mergeCell ref="D11:F11"/>
    <mergeCell ref="H11:I12"/>
    <mergeCell ref="O11:O12"/>
    <mergeCell ref="D12:F12"/>
    <mergeCell ref="O19:O21"/>
    <mergeCell ref="F20:G20"/>
    <mergeCell ref="H20:I20"/>
    <mergeCell ref="J20:N20"/>
    <mergeCell ref="C21:D21"/>
    <mergeCell ref="B17:D17"/>
    <mergeCell ref="E17:I17"/>
    <mergeCell ref="J17:O17"/>
    <mergeCell ref="B18:D18"/>
    <mergeCell ref="E18:G18"/>
    <mergeCell ref="H18:I18"/>
    <mergeCell ref="J18:N18"/>
    <mergeCell ref="F21:G21"/>
    <mergeCell ref="H21:I21"/>
    <mergeCell ref="J21:N21"/>
    <mergeCell ref="B22:B23"/>
    <mergeCell ref="C22:D23"/>
    <mergeCell ref="F22:G22"/>
    <mergeCell ref="H22:I22"/>
    <mergeCell ref="J22:N22"/>
    <mergeCell ref="B19:B20"/>
    <mergeCell ref="C19:D20"/>
    <mergeCell ref="F19:G19"/>
    <mergeCell ref="H19:I19"/>
    <mergeCell ref="J19:N19"/>
    <mergeCell ref="O22:O24"/>
    <mergeCell ref="F23:G23"/>
    <mergeCell ref="H23:I23"/>
    <mergeCell ref="J23:N23"/>
    <mergeCell ref="C24:D24"/>
    <mergeCell ref="F24:G24"/>
    <mergeCell ref="H24:I24"/>
    <mergeCell ref="J24:N24"/>
    <mergeCell ref="F27:G27"/>
    <mergeCell ref="H27:I27"/>
    <mergeCell ref="J27:N27"/>
    <mergeCell ref="B25:B26"/>
    <mergeCell ref="C25:D26"/>
    <mergeCell ref="F25:G25"/>
    <mergeCell ref="H25:I25"/>
    <mergeCell ref="J25:N25"/>
    <mergeCell ref="O25:O27"/>
    <mergeCell ref="F26:G26"/>
    <mergeCell ref="H26:I26"/>
    <mergeCell ref="J26:N26"/>
    <mergeCell ref="C27:D27"/>
    <mergeCell ref="B31:I32"/>
    <mergeCell ref="J31:L31"/>
    <mergeCell ref="M31:O31"/>
    <mergeCell ref="J32:L32"/>
    <mergeCell ref="M32:O32"/>
    <mergeCell ref="B34:O34"/>
    <mergeCell ref="O28:O30"/>
    <mergeCell ref="F29:G29"/>
    <mergeCell ref="H29:I29"/>
    <mergeCell ref="J29:N29"/>
    <mergeCell ref="C30:D30"/>
    <mergeCell ref="F30:G30"/>
    <mergeCell ref="H30:I30"/>
    <mergeCell ref="J30:N30"/>
    <mergeCell ref="B28:B29"/>
    <mergeCell ref="C28:D29"/>
    <mergeCell ref="F28:G28"/>
    <mergeCell ref="H28:I28"/>
    <mergeCell ref="J28:N28"/>
    <mergeCell ref="B42:O42"/>
    <mergeCell ref="R42:S42"/>
    <mergeCell ref="F43:H43"/>
    <mergeCell ref="B35:O35"/>
    <mergeCell ref="E36:F36"/>
    <mergeCell ref="E37:H37"/>
    <mergeCell ref="E38:H38"/>
    <mergeCell ref="E39:H39"/>
    <mergeCell ref="B41:O41"/>
  </mergeCells>
  <phoneticPr fontId="2"/>
  <conditionalFormatting sqref="B4:O14 B16:O32 B34:O39 B41">
    <cfRule type="expression" dxfId="85" priority="2">
      <formula>$D$2="Ⅰ-⑨"</formula>
    </cfRule>
    <cfRule type="expression" dxfId="84" priority="3">
      <formula>$D$2="Ⅳ"</formula>
    </cfRule>
    <cfRule type="expression" dxfId="83" priority="4">
      <formula>$D$2="Ⅲ"</formula>
    </cfRule>
    <cfRule type="expression" dxfId="82" priority="5">
      <formula>$D$2="Ⅱ"</formula>
    </cfRule>
  </conditionalFormatting>
  <conditionalFormatting sqref="B4:O14 B34:O39 B41">
    <cfRule type="expression" dxfId="81" priority="6">
      <formula>$D$2="Ⅰ-⑦"</formula>
    </cfRule>
  </conditionalFormatting>
  <conditionalFormatting sqref="B16:O32">
    <cfRule type="expression" dxfId="80" priority="1">
      <formula>$D$2="Ⅰ-⑦"</formula>
    </cfRule>
  </conditionalFormatting>
  <conditionalFormatting sqref="D7 G7:O8">
    <cfRule type="expression" dxfId="79" priority="35">
      <formula>OR($D$2="Ⅰ-①",$D$2="Ⅰ-②",$D$2="Ⅰ-③",$D$2="Ⅰ-④",$D$2="Ⅰ-⑥",$D$2="Ⅰ-⑧")</formula>
    </cfRule>
  </conditionalFormatting>
  <conditionalFormatting sqref="H19">
    <cfRule type="expression" dxfId="78" priority="38">
      <formula>$E$19="行政"</formula>
    </cfRule>
  </conditionalFormatting>
  <conditionalFormatting sqref="H20">
    <cfRule type="expression" dxfId="77" priority="31">
      <formula>$E$20="行政"</formula>
    </cfRule>
  </conditionalFormatting>
  <conditionalFormatting sqref="H21:I21">
    <cfRule type="expression" dxfId="76" priority="30">
      <formula>$E$21="行政"</formula>
    </cfRule>
  </conditionalFormatting>
  <conditionalFormatting sqref="H22:I22">
    <cfRule type="expression" dxfId="75" priority="29">
      <formula>$E$22="行政"</formula>
    </cfRule>
  </conditionalFormatting>
  <conditionalFormatting sqref="H23:I23">
    <cfRule type="expression" dxfId="74" priority="28">
      <formula>$E$23="行政"</formula>
    </cfRule>
  </conditionalFormatting>
  <conditionalFormatting sqref="H24:I24">
    <cfRule type="expression" dxfId="73" priority="27">
      <formula>$E$24="行政"</formula>
    </cfRule>
  </conditionalFormatting>
  <conditionalFormatting sqref="H25:I25">
    <cfRule type="expression" dxfId="72" priority="26">
      <formula>$E$25="行政"</formula>
    </cfRule>
  </conditionalFormatting>
  <conditionalFormatting sqref="H26:I26">
    <cfRule type="expression" dxfId="71" priority="25">
      <formula>$E$26="行政"</formula>
    </cfRule>
  </conditionalFormatting>
  <conditionalFormatting sqref="H27:I27">
    <cfRule type="expression" dxfId="70" priority="24">
      <formula>$E$27="行政"</formula>
    </cfRule>
  </conditionalFormatting>
  <conditionalFormatting sqref="H28:I28">
    <cfRule type="expression" dxfId="69" priority="23">
      <formula>$E$28="行政"</formula>
    </cfRule>
  </conditionalFormatting>
  <conditionalFormatting sqref="H29:I29">
    <cfRule type="expression" dxfId="68" priority="22">
      <formula>$E$29="行政"</formula>
    </cfRule>
  </conditionalFormatting>
  <conditionalFormatting sqref="H30:I30">
    <cfRule type="expression" dxfId="67" priority="21">
      <formula>$E$30="行政"</formula>
    </cfRule>
  </conditionalFormatting>
  <conditionalFormatting sqref="O19 O22 O25 O28">
    <cfRule type="expression" dxfId="66" priority="7">
      <formula>$D$2="Ⅰ-⑨"</formula>
    </cfRule>
  </conditionalFormatting>
  <dataValidations count="18">
    <dataValidation type="list" allowBlank="1" showInputMessage="1" showErrorMessage="1" sqref="Q2" xr:uid="{E5D422FE-08FC-4DBA-843D-8D5396EB725D}">
      <formula1>"✔,　"</formula1>
    </dataValidation>
    <dataValidation type="list" allowBlank="1" showInputMessage="1" showErrorMessage="1" sqref="J7:J14" xr:uid="{062E0D0B-F078-4C3B-A119-D01CDF02A598}">
      <formula1>"昭和,平成,令和"</formula1>
    </dataValidation>
    <dataValidation type="list" allowBlank="1" showInputMessage="1" showErrorMessage="1" sqref="G7 G9 G11 G13" xr:uid="{9AED743B-9E03-4559-BE4F-B5EB7D9C7865}">
      <formula1>"昼間,夜間"</formula1>
    </dataValidation>
    <dataValidation type="list" allowBlank="1" showInputMessage="1" showErrorMessage="1" sqref="O9 O10:P14" xr:uid="{B40AD81F-D94E-4125-BC46-3DD1DCFE901A}">
      <formula1>"卒業,中退,編入"</formula1>
    </dataValidation>
    <dataValidation allowBlank="1" showInputMessage="1" showErrorMessage="1" prompt="最終学歴が中学校の場合のみ記入してください。" sqref="D7" xr:uid="{9ABF42A0-6F36-4771-9422-2F436DBE005B}"/>
    <dataValidation allowBlank="1" showInputMessage="1" showErrorMessage="1" prompt="【注意】_x000a_建築基準法に基づく昇降機及び遊戯施設が対象となります。" sqref="E18:G18" xr:uid="{7980CD80-375E-48EA-A1F0-A257A685A4DD}"/>
    <dataValidation imeMode="halfAlpha" allowBlank="1" showInputMessage="1" showErrorMessage="1" sqref="K7:K14 M7:M14" xr:uid="{6E65F58B-9737-4EBC-A115-17C455728602}"/>
    <dataValidation imeMode="hiragana" allowBlank="1" showInputMessage="1" showErrorMessage="1" sqref="C19:D20 C22:D23 C28:D29 C25:D26" xr:uid="{3CE924AD-079B-4F22-BBBF-15ECFB209A43}"/>
    <dataValidation imeMode="hiragana" allowBlank="1" showInputMessage="1" showErrorMessage="1" prompt="【注意】庶務、会計、労務、営業等昇降機及び遊戯施設に関する知識及び技能を必要としない方は、実務経験に含みません。" sqref="C21:D21 C27:D27 C24:D24 C30:D30" xr:uid="{F7F5D167-319C-40AB-960D-28E652B2DEFF}"/>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1:N22 J24:N25 J27:N28 J30:N30" xr:uid="{9001A809-E41F-48EE-AD90-24DB86438695}">
      <formula1>1</formula1>
    </dataValidation>
    <dataValidation type="list" allowBlank="1" showInputMessage="1" showErrorMessage="1" sqref="G8" xr:uid="{C44AAE16-D840-4BB6-9FFA-0DD06AAFD370}">
      <formula1>"1年,2年,3年,4年,5年,6年"</formula1>
    </dataValidation>
    <dataValidation type="list" allowBlank="1" showInputMessage="1" showErrorMessage="1" sqref="G14 G12 G10" xr:uid="{A7DC0C60-861D-4892-846D-2D98D68AFEA3}">
      <formula1>"1年,2年,3年,4年,5年"</formula1>
    </dataValidation>
    <dataValidation type="list" allowBlank="1" showInputMessage="1" showErrorMessage="1" sqref="E19:E30" xr:uid="{2497CF86-6F8B-4251-8A05-D81000DACA38}">
      <formula1>実務種別</formula1>
    </dataValidation>
    <dataValidation type="list" allowBlank="1" showInputMessage="1" showErrorMessage="1" sqref="F19:G30" xr:uid="{9F4DE126-25F7-4454-88F0-8AABD70C94B0}">
      <formula1>INDIRECT("種別機種["&amp;E19&amp;"]")</formula1>
    </dataValidation>
    <dataValidation type="list" allowBlank="1" showInputMessage="1" showErrorMessage="1" prompt="立ち合いのみの場合は実務に該当しません。" sqref="H19:I30" xr:uid="{2AC7FCF6-C063-45C8-B384-C78CDCEC293A}">
      <formula1>INDIRECT("内容["&amp;E19&amp;"]")</formula1>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19" xr:uid="{EEC588FF-B172-40EA-BD85-480713908964}">
      <formula1>1</formula1>
      <formula2>S31</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M19:N19" xr:uid="{B8E606C2-999C-4025-8401-46F4F6AA13F6}">
      <formula1>1</formula1>
      <formula2>#REF!</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19:L19" xr:uid="{B3015758-43C2-45FC-BCC0-58335342E4CA}">
      <formula1>1</formula1>
      <formula2>R35</formula2>
    </dataValidation>
  </dataValidations>
  <hyperlinks>
    <hyperlink ref="E17:I17" r:id="rId1" display="実務経験の内容" xr:uid="{05F3CACF-42F3-4806-B394-998D79C2E798}"/>
  </hyperlinks>
  <printOptions horizontalCentered="1"/>
  <pageMargins left="0.23622047244094491" right="0.23622047244094491" top="0.78740157480314965" bottom="0.15748031496062992" header="0.31496062992125984" footer="0.31496062992125984"/>
  <pageSetup paperSize="9" scale="72"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該当する受講区分を選択してください。" xr:uid="{20CFBE99-EB69-4523-952B-BE76F3E3D5C2}">
          <x14:formula1>
            <xm:f>受講区分プルダウン!$A$4:$A$17</xm:f>
          </x14:formula1>
          <xm:sqref>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40CF8-4C11-4CFC-AAA1-0F69A599F4CA}">
  <sheetPr>
    <tabColor rgb="FFFF0000"/>
    <pageSetUpPr fitToPage="1"/>
  </sheetPr>
  <dimension ref="B1:U45"/>
  <sheetViews>
    <sheetView showGridLines="0" zoomScale="91" zoomScaleNormal="91" zoomScaleSheetLayoutView="100" workbookViewId="0">
      <selection activeCell="S27" sqref="S27"/>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6" width="12.5976562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13" customWidth="1"/>
    <col min="19" max="19" width="9" style="1" customWidth="1"/>
    <col min="20" max="16384" width="9" style="1"/>
  </cols>
  <sheetData>
    <row r="1" spans="2:21" ht="18" customHeight="1" thickBot="1" x14ac:dyDescent="0.5">
      <c r="B1" s="209" t="s">
        <v>158</v>
      </c>
      <c r="C1" s="209"/>
      <c r="D1" s="209"/>
      <c r="E1" s="209"/>
      <c r="F1" s="209"/>
      <c r="G1" s="209"/>
      <c r="H1" s="209"/>
      <c r="I1" s="209"/>
      <c r="J1" s="209"/>
      <c r="K1" s="209"/>
      <c r="L1" s="209"/>
      <c r="M1" s="209"/>
      <c r="N1" s="209"/>
      <c r="O1" s="209"/>
      <c r="P1" s="17"/>
      <c r="Q1" s="17"/>
    </row>
    <row r="2" spans="2:21" ht="30" customHeight="1" thickBot="1" x14ac:dyDescent="0.5">
      <c r="B2" s="210" t="s">
        <v>0</v>
      </c>
      <c r="C2" s="211"/>
      <c r="D2" s="47" t="s">
        <v>1</v>
      </c>
      <c r="E2" s="212" t="str">
        <f>IFERROR(VLOOKUP(D2,受講区分プルダウン!A5:C17,2,FALSE),"")</f>
        <v>実務経験のみ、１１年以上</v>
      </c>
      <c r="F2" s="213"/>
      <c r="G2" s="213"/>
      <c r="H2" s="213"/>
      <c r="I2" s="213"/>
      <c r="J2" s="213"/>
      <c r="K2" s="74"/>
      <c r="L2" s="74"/>
      <c r="M2" s="74"/>
      <c r="N2" s="74"/>
      <c r="P2" s="19"/>
      <c r="Q2" s="3"/>
      <c r="R2" s="3"/>
      <c r="S2" s="10"/>
    </row>
    <row r="3" spans="2:21" ht="6.75" customHeight="1" thickBot="1" x14ac:dyDescent="0.5">
      <c r="P3" s="19"/>
    </row>
    <row r="4" spans="2:21" ht="20.100000000000001" customHeight="1" x14ac:dyDescent="0.45">
      <c r="B4" s="214" t="s">
        <v>152</v>
      </c>
      <c r="C4" s="215"/>
      <c r="D4" s="215"/>
      <c r="E4" s="215"/>
      <c r="F4" s="215"/>
      <c r="G4" s="215"/>
      <c r="H4" s="215"/>
      <c r="I4" s="215"/>
      <c r="J4" s="215"/>
      <c r="K4" s="215"/>
      <c r="L4" s="215"/>
      <c r="M4" s="215"/>
      <c r="N4" s="215"/>
      <c r="O4" s="216"/>
      <c r="P4" s="19"/>
      <c r="Q4" s="19"/>
    </row>
    <row r="5" spans="2:21" ht="18" customHeight="1" x14ac:dyDescent="0.45">
      <c r="B5" s="217" t="s">
        <v>3</v>
      </c>
      <c r="C5" s="218"/>
      <c r="D5" s="218"/>
      <c r="E5" s="218"/>
      <c r="F5" s="219"/>
      <c r="G5" s="69" t="s">
        <v>4</v>
      </c>
      <c r="H5" s="220" t="s">
        <v>5</v>
      </c>
      <c r="I5" s="221"/>
      <c r="J5" s="224" t="s">
        <v>6</v>
      </c>
      <c r="K5" s="225"/>
      <c r="L5" s="225"/>
      <c r="M5" s="225"/>
      <c r="N5" s="226"/>
      <c r="O5" s="230" t="s">
        <v>7</v>
      </c>
      <c r="P5" s="20"/>
      <c r="Q5" s="20"/>
    </row>
    <row r="6" spans="2:21" ht="18" customHeight="1" thickBot="1" x14ac:dyDescent="0.5">
      <c r="B6" s="232" t="s">
        <v>8</v>
      </c>
      <c r="C6" s="233"/>
      <c r="D6" s="233"/>
      <c r="E6" s="233"/>
      <c r="F6" s="234"/>
      <c r="G6" s="70" t="s">
        <v>9</v>
      </c>
      <c r="H6" s="222"/>
      <c r="I6" s="223"/>
      <c r="J6" s="227"/>
      <c r="K6" s="228"/>
      <c r="L6" s="228"/>
      <c r="M6" s="228"/>
      <c r="N6" s="229"/>
      <c r="O6" s="231"/>
      <c r="P6" s="20"/>
      <c r="Q6" s="20"/>
    </row>
    <row r="7" spans="2:21" ht="21.9" customHeight="1" x14ac:dyDescent="0.45">
      <c r="B7" s="196" t="s">
        <v>10</v>
      </c>
      <c r="C7" s="198" t="s">
        <v>3</v>
      </c>
      <c r="D7" s="200"/>
      <c r="E7" s="201"/>
      <c r="F7" s="202"/>
      <c r="G7" s="45"/>
      <c r="H7" s="182"/>
      <c r="I7" s="183"/>
      <c r="J7" s="43"/>
      <c r="K7" s="92"/>
      <c r="L7" s="80" t="s">
        <v>11</v>
      </c>
      <c r="M7" s="41"/>
      <c r="N7" s="82" t="s">
        <v>12</v>
      </c>
      <c r="O7" s="206" t="s">
        <v>13</v>
      </c>
      <c r="R7" s="29"/>
      <c r="S7" s="13"/>
    </row>
    <row r="8" spans="2:21" ht="21.9" customHeight="1" thickBot="1" x14ac:dyDescent="0.5">
      <c r="B8" s="197"/>
      <c r="C8" s="199"/>
      <c r="D8" s="203"/>
      <c r="E8" s="204"/>
      <c r="F8" s="205"/>
      <c r="G8" s="46"/>
      <c r="H8" s="184"/>
      <c r="I8" s="185"/>
      <c r="J8" s="44"/>
      <c r="K8" s="93"/>
      <c r="L8" s="81" t="s">
        <v>11</v>
      </c>
      <c r="M8" s="42"/>
      <c r="N8" s="83" t="s">
        <v>14</v>
      </c>
      <c r="O8" s="207"/>
      <c r="R8" s="208"/>
      <c r="S8" s="208"/>
      <c r="T8" s="208"/>
      <c r="U8" s="208"/>
    </row>
    <row r="9" spans="2:21" ht="21.9" customHeight="1" x14ac:dyDescent="0.45">
      <c r="B9" s="194" t="s">
        <v>15</v>
      </c>
      <c r="C9" s="72" t="s">
        <v>3</v>
      </c>
      <c r="D9" s="179" t="s">
        <v>114</v>
      </c>
      <c r="E9" s="180"/>
      <c r="F9" s="181"/>
      <c r="G9" s="94" t="s">
        <v>119</v>
      </c>
      <c r="H9" s="249" t="s">
        <v>123</v>
      </c>
      <c r="I9" s="250"/>
      <c r="J9" s="97" t="s">
        <v>126</v>
      </c>
      <c r="K9" s="41">
        <v>50</v>
      </c>
      <c r="L9" s="80" t="s">
        <v>11</v>
      </c>
      <c r="M9" s="41">
        <v>4</v>
      </c>
      <c r="N9" s="84" t="s">
        <v>12</v>
      </c>
      <c r="O9" s="195" t="s">
        <v>128</v>
      </c>
      <c r="R9" s="208"/>
      <c r="S9" s="208"/>
      <c r="T9" s="208"/>
      <c r="U9" s="208"/>
    </row>
    <row r="10" spans="2:21" ht="21.9" customHeight="1" thickBot="1" x14ac:dyDescent="0.5">
      <c r="B10" s="178"/>
      <c r="C10" s="73" t="s">
        <v>16</v>
      </c>
      <c r="D10" s="188" t="s">
        <v>115</v>
      </c>
      <c r="E10" s="189"/>
      <c r="F10" s="190"/>
      <c r="G10" s="95" t="s">
        <v>120</v>
      </c>
      <c r="H10" s="251"/>
      <c r="I10" s="252"/>
      <c r="J10" s="98" t="s">
        <v>127</v>
      </c>
      <c r="K10" s="42">
        <v>55</v>
      </c>
      <c r="L10" s="81" t="s">
        <v>11</v>
      </c>
      <c r="M10" s="42">
        <v>3</v>
      </c>
      <c r="N10" s="85" t="s">
        <v>14</v>
      </c>
      <c r="O10" s="187"/>
      <c r="P10" s="22"/>
      <c r="R10" s="208"/>
      <c r="S10" s="208"/>
      <c r="T10" s="208"/>
      <c r="U10" s="208"/>
    </row>
    <row r="11" spans="2:21" ht="21.9" customHeight="1" x14ac:dyDescent="0.45">
      <c r="B11" s="194" t="s">
        <v>17</v>
      </c>
      <c r="C11" s="72" t="s">
        <v>3</v>
      </c>
      <c r="D11" s="246" t="s">
        <v>117</v>
      </c>
      <c r="E11" s="247"/>
      <c r="F11" s="248"/>
      <c r="G11" s="94" t="s">
        <v>121</v>
      </c>
      <c r="H11" s="249" t="s">
        <v>124</v>
      </c>
      <c r="I11" s="250"/>
      <c r="J11" s="97" t="s">
        <v>127</v>
      </c>
      <c r="K11" s="41">
        <v>55</v>
      </c>
      <c r="L11" s="80" t="s">
        <v>11</v>
      </c>
      <c r="M11" s="41">
        <v>4</v>
      </c>
      <c r="N11" s="84" t="s">
        <v>12</v>
      </c>
      <c r="O11" s="195" t="s">
        <v>129</v>
      </c>
      <c r="P11" s="21"/>
      <c r="R11" s="208"/>
      <c r="S11" s="208"/>
      <c r="T11" s="208"/>
      <c r="U11" s="208"/>
    </row>
    <row r="12" spans="2:21" ht="21.9" customHeight="1" thickBot="1" x14ac:dyDescent="0.5">
      <c r="B12" s="178"/>
      <c r="C12" s="73" t="s">
        <v>16</v>
      </c>
      <c r="D12" s="188" t="s">
        <v>116</v>
      </c>
      <c r="E12" s="189"/>
      <c r="F12" s="190"/>
      <c r="G12" s="95" t="s">
        <v>122</v>
      </c>
      <c r="H12" s="251"/>
      <c r="I12" s="252"/>
      <c r="J12" s="98" t="s">
        <v>127</v>
      </c>
      <c r="K12" s="42">
        <v>57</v>
      </c>
      <c r="L12" s="81" t="s">
        <v>11</v>
      </c>
      <c r="M12" s="42">
        <v>3</v>
      </c>
      <c r="N12" s="85" t="s">
        <v>14</v>
      </c>
      <c r="O12" s="187"/>
      <c r="P12" s="22"/>
    </row>
    <row r="13" spans="2:21" ht="21.9" customHeight="1" x14ac:dyDescent="0.45">
      <c r="B13" s="177" t="s">
        <v>17</v>
      </c>
      <c r="C13" s="71" t="s">
        <v>3</v>
      </c>
      <c r="D13" s="246" t="s">
        <v>118</v>
      </c>
      <c r="E13" s="247"/>
      <c r="F13" s="248"/>
      <c r="G13" s="96" t="s">
        <v>119</v>
      </c>
      <c r="H13" s="249" t="s">
        <v>125</v>
      </c>
      <c r="I13" s="250"/>
      <c r="J13" s="97" t="s">
        <v>127</v>
      </c>
      <c r="K13" s="41">
        <v>57</v>
      </c>
      <c r="L13" s="80" t="s">
        <v>11</v>
      </c>
      <c r="M13" s="41">
        <v>4</v>
      </c>
      <c r="N13" s="84" t="s">
        <v>12</v>
      </c>
      <c r="O13" s="186" t="s">
        <v>128</v>
      </c>
      <c r="P13" s="21"/>
    </row>
    <row r="14" spans="2:21" ht="21.9" customHeight="1" thickBot="1" x14ac:dyDescent="0.5">
      <c r="B14" s="178"/>
      <c r="C14" s="73" t="s">
        <v>16</v>
      </c>
      <c r="D14" s="188" t="s">
        <v>116</v>
      </c>
      <c r="E14" s="189"/>
      <c r="F14" s="190"/>
      <c r="G14" s="95" t="s">
        <v>122</v>
      </c>
      <c r="H14" s="251"/>
      <c r="I14" s="252"/>
      <c r="J14" s="98" t="s">
        <v>127</v>
      </c>
      <c r="K14" s="42">
        <v>59</v>
      </c>
      <c r="L14" s="81" t="s">
        <v>11</v>
      </c>
      <c r="M14" s="42">
        <v>3</v>
      </c>
      <c r="N14" s="85" t="s">
        <v>14</v>
      </c>
      <c r="O14" s="187"/>
      <c r="P14" s="22"/>
    </row>
    <row r="15" spans="2:21" ht="5.25" customHeight="1" thickBot="1" x14ac:dyDescent="0.5">
      <c r="B15" s="4"/>
      <c r="C15" s="5"/>
      <c r="G15" s="6"/>
      <c r="H15" s="3"/>
      <c r="I15" s="3"/>
      <c r="J15" s="3"/>
      <c r="K15" s="7"/>
      <c r="L15" s="7"/>
      <c r="M15" s="7"/>
      <c r="N15" s="7"/>
      <c r="O15" s="8"/>
      <c r="P15" s="8"/>
    </row>
    <row r="16" spans="2:21" ht="32.25" customHeight="1" x14ac:dyDescent="0.45">
      <c r="B16" s="191" t="s">
        <v>156</v>
      </c>
      <c r="C16" s="192"/>
      <c r="D16" s="192"/>
      <c r="E16" s="192"/>
      <c r="F16" s="192"/>
      <c r="G16" s="192"/>
      <c r="H16" s="192"/>
      <c r="I16" s="192"/>
      <c r="J16" s="192"/>
      <c r="K16" s="192"/>
      <c r="L16" s="192"/>
      <c r="M16" s="192"/>
      <c r="N16" s="192"/>
      <c r="O16" s="193"/>
      <c r="P16" s="12"/>
    </row>
    <row r="17" spans="2:19" ht="20.100000000000001" customHeight="1" x14ac:dyDescent="0.45">
      <c r="B17" s="168" t="s">
        <v>18</v>
      </c>
      <c r="C17" s="169"/>
      <c r="D17" s="169"/>
      <c r="E17" s="244" t="s">
        <v>19</v>
      </c>
      <c r="F17" s="245"/>
      <c r="G17" s="245"/>
      <c r="H17" s="245"/>
      <c r="I17" s="245"/>
      <c r="J17" s="171" t="s">
        <v>149</v>
      </c>
      <c r="K17" s="171"/>
      <c r="L17" s="171"/>
      <c r="M17" s="171"/>
      <c r="N17" s="171"/>
      <c r="O17" s="172"/>
      <c r="P17" s="23"/>
      <c r="Q17" s="23"/>
    </row>
    <row r="18" spans="2:19" ht="18" customHeight="1" thickBot="1" x14ac:dyDescent="0.5">
      <c r="B18" s="173" t="s">
        <v>20</v>
      </c>
      <c r="C18" s="174"/>
      <c r="D18" s="174"/>
      <c r="E18" s="174" t="s">
        <v>113</v>
      </c>
      <c r="F18" s="174"/>
      <c r="G18" s="174"/>
      <c r="H18" s="175" t="s">
        <v>146</v>
      </c>
      <c r="I18" s="175"/>
      <c r="J18" s="176" t="s">
        <v>21</v>
      </c>
      <c r="K18" s="176"/>
      <c r="L18" s="176"/>
      <c r="M18" s="176"/>
      <c r="N18" s="176"/>
      <c r="O18" s="75" t="s">
        <v>159</v>
      </c>
      <c r="P18" s="20"/>
      <c r="Q18" s="20"/>
    </row>
    <row r="19" spans="2:19" ht="32.1" customHeight="1" thickBot="1" x14ac:dyDescent="0.5">
      <c r="B19" s="152" t="s">
        <v>23</v>
      </c>
      <c r="C19" s="154" t="s">
        <v>130</v>
      </c>
      <c r="D19" s="155"/>
      <c r="E19" s="89" t="s">
        <v>134</v>
      </c>
      <c r="F19" s="139" t="s">
        <v>78</v>
      </c>
      <c r="G19" s="140"/>
      <c r="H19" s="166" t="s">
        <v>109</v>
      </c>
      <c r="I19" s="167"/>
      <c r="J19" s="158">
        <v>40179</v>
      </c>
      <c r="K19" s="159"/>
      <c r="L19" s="159"/>
      <c r="M19" s="159"/>
      <c r="N19" s="160"/>
      <c r="O19" s="136" t="str">
        <f>IF(OR(J19="",J21=""),"",_xlfn.LET(_xlpm.y,DATEDIF(J19,J21+1,"Y"),_xlpm.d,DATEDIF(J19,J21+1,"YD"),_xlpm.y&amp;"年"&amp;_xlpm.d&amp;"日"))</f>
        <v>8年90日</v>
      </c>
      <c r="P19" s="24"/>
      <c r="Q19" s="24"/>
      <c r="S19" s="3"/>
    </row>
    <row r="20" spans="2:19" ht="32.1" customHeight="1" thickBot="1" x14ac:dyDescent="0.5">
      <c r="B20" s="153"/>
      <c r="C20" s="156"/>
      <c r="D20" s="157"/>
      <c r="E20" s="89" t="s">
        <v>135</v>
      </c>
      <c r="F20" s="139" t="s">
        <v>81</v>
      </c>
      <c r="G20" s="140"/>
      <c r="H20" s="141" t="s">
        <v>101</v>
      </c>
      <c r="I20" s="142"/>
      <c r="J20" s="143" t="s">
        <v>24</v>
      </c>
      <c r="K20" s="144"/>
      <c r="L20" s="144"/>
      <c r="M20" s="144"/>
      <c r="N20" s="145"/>
      <c r="O20" s="137"/>
      <c r="P20" s="25"/>
      <c r="Q20" s="25"/>
      <c r="S20" s="3"/>
    </row>
    <row r="21" spans="2:19" ht="32.1" customHeight="1" thickBot="1" x14ac:dyDescent="0.5">
      <c r="B21" s="76" t="s">
        <v>25</v>
      </c>
      <c r="C21" s="146" t="s">
        <v>131</v>
      </c>
      <c r="D21" s="146"/>
      <c r="E21" s="89"/>
      <c r="F21" s="139"/>
      <c r="G21" s="140"/>
      <c r="H21" s="141"/>
      <c r="I21" s="142"/>
      <c r="J21" s="163">
        <v>43190</v>
      </c>
      <c r="K21" s="164"/>
      <c r="L21" s="164"/>
      <c r="M21" s="164"/>
      <c r="N21" s="165"/>
      <c r="O21" s="138"/>
      <c r="P21" s="26"/>
      <c r="Q21" s="26"/>
    </row>
    <row r="22" spans="2:19" ht="32.1" customHeight="1" thickBot="1" x14ac:dyDescent="0.5">
      <c r="B22" s="152" t="s">
        <v>23</v>
      </c>
      <c r="C22" s="154" t="s">
        <v>133</v>
      </c>
      <c r="D22" s="155"/>
      <c r="E22" s="89" t="s">
        <v>90</v>
      </c>
      <c r="F22" s="139" t="s">
        <v>91</v>
      </c>
      <c r="G22" s="140"/>
      <c r="H22" s="141" t="s">
        <v>109</v>
      </c>
      <c r="I22" s="142"/>
      <c r="J22" s="158">
        <v>43374</v>
      </c>
      <c r="K22" s="159"/>
      <c r="L22" s="159"/>
      <c r="M22" s="159"/>
      <c r="N22" s="160"/>
      <c r="O22" s="136" t="str">
        <f>IF(OR(J22="",J24=""),"",_xlfn.LET(_xlpm.y,DATEDIF(J22,J24+1,"Y"),_xlpm.d,DATEDIF(J22,J24+1,"YD"),_xlpm.y&amp;"年"&amp;_xlpm.d&amp;"日"))</f>
        <v>1年92日</v>
      </c>
      <c r="P22" s="24"/>
      <c r="Q22" s="24"/>
    </row>
    <row r="23" spans="2:19" ht="32.1" customHeight="1" thickBot="1" x14ac:dyDescent="0.5">
      <c r="B23" s="153"/>
      <c r="C23" s="156"/>
      <c r="D23" s="157"/>
      <c r="E23" s="89"/>
      <c r="F23" s="139"/>
      <c r="G23" s="140"/>
      <c r="H23" s="141"/>
      <c r="I23" s="142"/>
      <c r="J23" s="143" t="s">
        <v>24</v>
      </c>
      <c r="K23" s="144"/>
      <c r="L23" s="144"/>
      <c r="M23" s="144"/>
      <c r="N23" s="145"/>
      <c r="O23" s="137"/>
      <c r="P23" s="25"/>
      <c r="Q23" s="25"/>
    </row>
    <row r="24" spans="2:19" ht="32.1" customHeight="1" thickBot="1" x14ac:dyDescent="0.5">
      <c r="B24" s="76" t="s">
        <v>25</v>
      </c>
      <c r="C24" s="146" t="s">
        <v>132</v>
      </c>
      <c r="D24" s="146"/>
      <c r="E24" s="89"/>
      <c r="F24" s="139"/>
      <c r="G24" s="140"/>
      <c r="H24" s="141"/>
      <c r="I24" s="142"/>
      <c r="J24" s="163">
        <v>43830</v>
      </c>
      <c r="K24" s="164"/>
      <c r="L24" s="164"/>
      <c r="M24" s="164"/>
      <c r="N24" s="165"/>
      <c r="O24" s="138"/>
      <c r="P24" s="26"/>
      <c r="Q24" s="26"/>
    </row>
    <row r="25" spans="2:19" ht="37.950000000000003" customHeight="1" thickBot="1" x14ac:dyDescent="0.5">
      <c r="B25" s="152" t="s">
        <v>23</v>
      </c>
      <c r="C25" s="240" t="s">
        <v>136</v>
      </c>
      <c r="D25" s="241"/>
      <c r="E25" s="89" t="s">
        <v>99</v>
      </c>
      <c r="F25" s="161" t="s">
        <v>150</v>
      </c>
      <c r="G25" s="162"/>
      <c r="H25" s="141"/>
      <c r="I25" s="142"/>
      <c r="J25" s="158">
        <v>44652</v>
      </c>
      <c r="K25" s="159"/>
      <c r="L25" s="159"/>
      <c r="M25" s="159"/>
      <c r="N25" s="160"/>
      <c r="O25" s="136" t="str">
        <f>IF(OR(J25="",J27=""),"",_xlfn.LET(_xlpm.y,DATEDIF(J25,J27+1,"Y"),_xlpm.d,DATEDIF(J25,J27+1,"YD"),_xlpm.y&amp;"年"&amp;_xlpm.d&amp;"日"))</f>
        <v>1年30日</v>
      </c>
      <c r="P25" s="24"/>
      <c r="Q25" s="24"/>
    </row>
    <row r="26" spans="2:19" ht="32.1" customHeight="1" thickBot="1" x14ac:dyDescent="0.5">
      <c r="B26" s="153"/>
      <c r="C26" s="242"/>
      <c r="D26" s="243"/>
      <c r="E26" s="89"/>
      <c r="F26" s="139"/>
      <c r="G26" s="140"/>
      <c r="H26" s="141"/>
      <c r="I26" s="142"/>
      <c r="J26" s="143" t="s">
        <v>24</v>
      </c>
      <c r="K26" s="144"/>
      <c r="L26" s="144"/>
      <c r="M26" s="144"/>
      <c r="N26" s="145"/>
      <c r="O26" s="137"/>
      <c r="P26" s="25"/>
      <c r="Q26" s="25"/>
      <c r="S26" s="32"/>
    </row>
    <row r="27" spans="2:19" ht="32.1" customHeight="1" thickBot="1" x14ac:dyDescent="0.5">
      <c r="B27" s="76" t="s">
        <v>25</v>
      </c>
      <c r="C27" s="146" t="s">
        <v>137</v>
      </c>
      <c r="D27" s="146"/>
      <c r="E27" s="89"/>
      <c r="F27" s="147"/>
      <c r="G27" s="148"/>
      <c r="H27" s="141"/>
      <c r="I27" s="142"/>
      <c r="J27" s="163">
        <v>45046</v>
      </c>
      <c r="K27" s="164"/>
      <c r="L27" s="164"/>
      <c r="M27" s="164"/>
      <c r="N27" s="165"/>
      <c r="O27" s="138"/>
      <c r="P27" s="26"/>
      <c r="Q27" s="26"/>
    </row>
    <row r="28" spans="2:19" ht="32.1" customHeight="1" thickBot="1" x14ac:dyDescent="0.5">
      <c r="B28" s="152" t="s">
        <v>23</v>
      </c>
      <c r="C28" s="154" t="s">
        <v>138</v>
      </c>
      <c r="D28" s="155"/>
      <c r="E28" s="89" t="s">
        <v>140</v>
      </c>
      <c r="F28" s="139" t="s">
        <v>83</v>
      </c>
      <c r="G28" s="140"/>
      <c r="H28" s="141" t="s">
        <v>106</v>
      </c>
      <c r="I28" s="142"/>
      <c r="J28" s="158">
        <v>45047</v>
      </c>
      <c r="K28" s="159"/>
      <c r="L28" s="159"/>
      <c r="M28" s="159"/>
      <c r="N28" s="160"/>
      <c r="O28" s="136" t="str">
        <f>IF(OR(J28="",J30=""),"",_xlfn.LET(_xlpm.y,DATEDIF(J28,J30+1,"Y"),_xlpm.d,DATEDIF(J28,J30+1,"YD"),_xlpm.y&amp;"年"&amp;_xlpm.d&amp;"日"))</f>
        <v>3年123日</v>
      </c>
      <c r="P28" s="24"/>
      <c r="Q28" s="24"/>
      <c r="R28" s="30"/>
    </row>
    <row r="29" spans="2:19" ht="32.1" customHeight="1" thickBot="1" x14ac:dyDescent="0.5">
      <c r="B29" s="153"/>
      <c r="C29" s="156"/>
      <c r="D29" s="157"/>
      <c r="E29" s="89"/>
      <c r="F29" s="139"/>
      <c r="G29" s="140"/>
      <c r="H29" s="141"/>
      <c r="I29" s="142"/>
      <c r="J29" s="143" t="s">
        <v>24</v>
      </c>
      <c r="K29" s="144"/>
      <c r="L29" s="144"/>
      <c r="M29" s="144"/>
      <c r="N29" s="145"/>
      <c r="O29" s="137"/>
      <c r="P29" s="25"/>
      <c r="Q29" s="25"/>
    </row>
    <row r="30" spans="2:19" ht="32.1" customHeight="1" thickBot="1" x14ac:dyDescent="0.5">
      <c r="B30" s="76" t="s">
        <v>25</v>
      </c>
      <c r="C30" s="236" t="s">
        <v>139</v>
      </c>
      <c r="D30" s="236"/>
      <c r="E30" s="89"/>
      <c r="F30" s="147"/>
      <c r="G30" s="148"/>
      <c r="H30" s="141"/>
      <c r="I30" s="142"/>
      <c r="J30" s="237">
        <v>46265</v>
      </c>
      <c r="K30" s="238"/>
      <c r="L30" s="238"/>
      <c r="M30" s="238"/>
      <c r="N30" s="239"/>
      <c r="O30" s="138"/>
      <c r="P30" s="26"/>
      <c r="Q30" s="26"/>
    </row>
    <row r="31" spans="2:19" ht="15" customHeight="1" x14ac:dyDescent="0.45">
      <c r="B31" s="121" t="s">
        <v>59</v>
      </c>
      <c r="C31" s="122"/>
      <c r="D31" s="122"/>
      <c r="E31" s="122"/>
      <c r="F31" s="122"/>
      <c r="G31" s="122"/>
      <c r="H31" s="122"/>
      <c r="I31" s="123"/>
      <c r="J31" s="127" t="s">
        <v>26</v>
      </c>
      <c r="K31" s="128"/>
      <c r="L31" s="128"/>
      <c r="M31" s="129" t="str">
        <f>_xlfn.LET(
_xlpm.days,
SUM(
IF(OR(J19="",J21=""),0,J21-J19+1),
IF(OR(J22="",J24=""),0,J24-J22+1),
IF(OR(J25="",J27=""),0,J27-J25+1),
IF(OR(J28="",J30=""),0,J30-J28+1)
),
_xlpm.base,DATE(2001,1,1),
_xlpm.y,DATEDIF(_xlpm.base,_xlpm.base+_xlpm.days,"Y"),
_xlpm.d,DATEDIF(_xlpm.base,_xlpm.base+_xlpm.days,"YD"),
_xlpm.y&amp;"年"&amp;_xlpm.d&amp;"日"
)</f>
        <v>13年335日</v>
      </c>
      <c r="N31" s="129"/>
      <c r="O31" s="130"/>
      <c r="P31" s="26"/>
      <c r="Q31" s="26"/>
      <c r="S31" s="32"/>
    </row>
    <row r="32" spans="2:19" ht="15" customHeight="1" thickBot="1" x14ac:dyDescent="0.5">
      <c r="B32" s="124"/>
      <c r="C32" s="125"/>
      <c r="D32" s="125"/>
      <c r="E32" s="125"/>
      <c r="F32" s="125"/>
      <c r="G32" s="125"/>
      <c r="H32" s="125"/>
      <c r="I32" s="126"/>
      <c r="J32" s="131" t="s">
        <v>27</v>
      </c>
      <c r="K32" s="132"/>
      <c r="L32" s="132"/>
      <c r="M32" s="133">
        <f>IFERROR(VLOOKUP(D2,受講区分プルダウン!A5:C14,3,FALSE),"")</f>
        <v>11</v>
      </c>
      <c r="N32" s="133"/>
      <c r="O32" s="134"/>
      <c r="P32" s="26"/>
      <c r="Q32" s="26"/>
      <c r="S32" s="33"/>
    </row>
    <row r="33" spans="2:19" ht="4.95" customHeight="1" thickBot="1" x14ac:dyDescent="0.5">
      <c r="B33" s="4"/>
      <c r="C33" s="5"/>
      <c r="G33" s="6"/>
      <c r="H33" s="3"/>
      <c r="I33" s="3"/>
      <c r="J33" s="3"/>
      <c r="K33" s="7"/>
      <c r="L33" s="7"/>
      <c r="M33" s="7"/>
      <c r="N33" s="7"/>
      <c r="O33" s="27"/>
      <c r="P33" s="8"/>
      <c r="Q33" s="8"/>
    </row>
    <row r="34" spans="2:19" ht="30.75" customHeight="1" x14ac:dyDescent="0.45">
      <c r="B34" s="135" t="s">
        <v>155</v>
      </c>
      <c r="C34" s="119"/>
      <c r="D34" s="119"/>
      <c r="E34" s="119"/>
      <c r="F34" s="119"/>
      <c r="G34" s="119"/>
      <c r="H34" s="119"/>
      <c r="I34" s="119"/>
      <c r="J34" s="119"/>
      <c r="K34" s="119"/>
      <c r="L34" s="119"/>
      <c r="M34" s="119"/>
      <c r="N34" s="119"/>
      <c r="O34" s="120"/>
      <c r="P34" s="13"/>
      <c r="Q34" s="13"/>
      <c r="R34" s="28"/>
    </row>
    <row r="35" spans="2:19" ht="27" customHeight="1" x14ac:dyDescent="0.45">
      <c r="B35" s="110" t="s">
        <v>153</v>
      </c>
      <c r="C35" s="111"/>
      <c r="D35" s="111"/>
      <c r="E35" s="111"/>
      <c r="F35" s="111"/>
      <c r="G35" s="111"/>
      <c r="H35" s="111"/>
      <c r="I35" s="111"/>
      <c r="J35" s="111"/>
      <c r="K35" s="111"/>
      <c r="L35" s="111"/>
      <c r="M35" s="111"/>
      <c r="N35" s="111"/>
      <c r="O35" s="112"/>
      <c r="P35" s="9"/>
      <c r="Q35" s="9"/>
      <c r="R35" s="28"/>
    </row>
    <row r="36" spans="2:19" ht="22.95" customHeight="1" x14ac:dyDescent="0.45">
      <c r="B36" s="48"/>
      <c r="C36" s="49"/>
      <c r="D36" s="50" t="s">
        <v>30</v>
      </c>
      <c r="E36" s="115" t="s">
        <v>141</v>
      </c>
      <c r="F36" s="115"/>
      <c r="G36" s="99"/>
      <c r="H36" s="99"/>
      <c r="I36" s="51"/>
      <c r="J36" s="49"/>
      <c r="K36" s="49"/>
      <c r="L36" s="49"/>
      <c r="M36" s="49"/>
      <c r="N36" s="49"/>
      <c r="O36" s="52"/>
      <c r="P36" s="9"/>
      <c r="Q36" s="9"/>
    </row>
    <row r="37" spans="2:19" ht="22.95" customHeight="1" x14ac:dyDescent="0.45">
      <c r="B37" s="53"/>
      <c r="C37" s="54"/>
      <c r="D37" s="50" t="s">
        <v>31</v>
      </c>
      <c r="E37" s="116" t="s">
        <v>142</v>
      </c>
      <c r="F37" s="116"/>
      <c r="G37" s="116"/>
      <c r="H37" s="116"/>
      <c r="I37" s="55"/>
      <c r="J37" s="56" t="s">
        <v>60</v>
      </c>
      <c r="K37" s="54"/>
      <c r="L37" s="54"/>
      <c r="M37" s="54"/>
      <c r="N37" s="54"/>
      <c r="O37" s="57"/>
    </row>
    <row r="38" spans="2:19" ht="22.95" customHeight="1" x14ac:dyDescent="0.45">
      <c r="B38" s="53"/>
      <c r="C38" s="54"/>
      <c r="D38" s="50" t="s">
        <v>32</v>
      </c>
      <c r="E38" s="116" t="s">
        <v>143</v>
      </c>
      <c r="F38" s="116"/>
      <c r="G38" s="116"/>
      <c r="H38" s="116"/>
      <c r="I38" s="55"/>
      <c r="J38" s="56" t="s">
        <v>61</v>
      </c>
      <c r="K38" s="54"/>
      <c r="L38" s="54"/>
      <c r="M38" s="54"/>
      <c r="N38" s="58"/>
      <c r="O38" s="57"/>
    </row>
    <row r="39" spans="2:19" ht="25.95" customHeight="1" thickBot="1" x14ac:dyDescent="0.5">
      <c r="B39" s="59"/>
      <c r="C39" s="60"/>
      <c r="D39" s="61" t="s">
        <v>33</v>
      </c>
      <c r="E39" s="117" t="s">
        <v>144</v>
      </c>
      <c r="F39" s="117"/>
      <c r="G39" s="117"/>
      <c r="H39" s="117"/>
      <c r="I39" s="63"/>
      <c r="J39" s="64"/>
      <c r="K39" s="60"/>
      <c r="L39" s="60"/>
      <c r="M39" s="60"/>
      <c r="N39" s="60"/>
      <c r="O39" s="65"/>
    </row>
    <row r="40" spans="2:19" ht="6" customHeight="1" thickBot="1" x14ac:dyDescent="0.5">
      <c r="B40" s="2"/>
      <c r="C40" s="2"/>
      <c r="D40" s="2"/>
      <c r="E40" s="2"/>
      <c r="F40" s="2"/>
      <c r="G40" s="2"/>
      <c r="H40" s="2"/>
      <c r="I40" s="2"/>
      <c r="J40" s="2"/>
      <c r="K40" s="2"/>
      <c r="L40" s="2"/>
      <c r="M40" s="2"/>
      <c r="N40" s="2"/>
      <c r="O40" s="2"/>
    </row>
    <row r="41" spans="2:19" ht="22.2" customHeight="1" x14ac:dyDescent="0.45">
      <c r="B41" s="118" t="s">
        <v>154</v>
      </c>
      <c r="C41" s="119"/>
      <c r="D41" s="119"/>
      <c r="E41" s="119"/>
      <c r="F41" s="119"/>
      <c r="G41" s="119"/>
      <c r="H41" s="119"/>
      <c r="I41" s="119"/>
      <c r="J41" s="119"/>
      <c r="K41" s="119"/>
      <c r="L41" s="119"/>
      <c r="M41" s="119"/>
      <c r="N41" s="119"/>
      <c r="O41" s="120"/>
      <c r="P41" s="13"/>
      <c r="Q41" s="13"/>
      <c r="R41" s="31"/>
      <c r="S41" s="11"/>
    </row>
    <row r="42" spans="2:19" ht="41.4" customHeight="1" x14ac:dyDescent="0.45">
      <c r="B42" s="110" t="s">
        <v>35</v>
      </c>
      <c r="C42" s="111"/>
      <c r="D42" s="111"/>
      <c r="E42" s="111"/>
      <c r="F42" s="111"/>
      <c r="G42" s="111"/>
      <c r="H42" s="111"/>
      <c r="I42" s="111"/>
      <c r="J42" s="111"/>
      <c r="K42" s="111"/>
      <c r="L42" s="111"/>
      <c r="M42" s="111"/>
      <c r="N42" s="111"/>
      <c r="O42" s="112"/>
      <c r="P42" s="9"/>
      <c r="Q42" s="9"/>
      <c r="R42" s="113"/>
      <c r="S42" s="113"/>
    </row>
    <row r="43" spans="2:19" ht="34.5" customHeight="1" thickBot="1" x14ac:dyDescent="0.5">
      <c r="B43" s="59"/>
      <c r="C43" s="66"/>
      <c r="D43" s="66"/>
      <c r="E43" s="67" t="s">
        <v>36</v>
      </c>
      <c r="F43" s="235" t="s">
        <v>145</v>
      </c>
      <c r="G43" s="235"/>
      <c r="H43" s="235"/>
      <c r="I43" s="68"/>
      <c r="J43" s="62"/>
      <c r="K43" s="60"/>
      <c r="L43" s="60"/>
      <c r="M43" s="60"/>
      <c r="N43" s="60"/>
      <c r="O43" s="65"/>
    </row>
    <row r="44" spans="2:19" ht="5.0999999999999996" customHeight="1" x14ac:dyDescent="0.45">
      <c r="B44" s="4"/>
      <c r="C44" s="5"/>
      <c r="G44" s="6"/>
      <c r="H44" s="3"/>
      <c r="I44" s="3"/>
      <c r="J44" s="3"/>
      <c r="K44" s="7"/>
      <c r="L44" s="7"/>
      <c r="M44" s="7"/>
      <c r="N44" s="7"/>
      <c r="O44" s="8"/>
      <c r="P44" s="8"/>
      <c r="Q44" s="8"/>
    </row>
    <row r="45" spans="2:19" ht="7.2" customHeight="1" x14ac:dyDescent="0.45"/>
  </sheetData>
  <sheetProtection algorithmName="SHA-512" hashValue="WDg7SBMXXirJLBRcHZMWbK+ZFRWXchqtesCdCQ28YoqpHs2q9W7FN10M/lKwQ3eF0brchdQPtEu/vWODW+cRrw==" saltValue="0F9w8Nm/I3cNFeTWH8LORw==" spinCount="100000" sheet="1" objects="1" scenarios="1"/>
  <dataConsolidate/>
  <mergeCells count="105">
    <mergeCell ref="B1:O1"/>
    <mergeCell ref="B2:C2"/>
    <mergeCell ref="E2:J2"/>
    <mergeCell ref="B4:O4"/>
    <mergeCell ref="B5:F5"/>
    <mergeCell ref="H5:I6"/>
    <mergeCell ref="J5:N6"/>
    <mergeCell ref="O5:O6"/>
    <mergeCell ref="B6:F6"/>
    <mergeCell ref="B7:B8"/>
    <mergeCell ref="H7:I8"/>
    <mergeCell ref="O7:O8"/>
    <mergeCell ref="R8:U11"/>
    <mergeCell ref="B9:B10"/>
    <mergeCell ref="D9:F9"/>
    <mergeCell ref="H9:I10"/>
    <mergeCell ref="O9:O10"/>
    <mergeCell ref="C7:C8"/>
    <mergeCell ref="D7:F8"/>
    <mergeCell ref="B13:B14"/>
    <mergeCell ref="D13:F13"/>
    <mergeCell ref="H13:I14"/>
    <mergeCell ref="O13:O14"/>
    <mergeCell ref="D14:F14"/>
    <mergeCell ref="B16:O16"/>
    <mergeCell ref="D10:F10"/>
    <mergeCell ref="B11:B12"/>
    <mergeCell ref="D11:F11"/>
    <mergeCell ref="H11:I12"/>
    <mergeCell ref="O11:O12"/>
    <mergeCell ref="D12:F12"/>
    <mergeCell ref="B19:B20"/>
    <mergeCell ref="C19:D20"/>
    <mergeCell ref="F19:G19"/>
    <mergeCell ref="H19:I19"/>
    <mergeCell ref="J19:N19"/>
    <mergeCell ref="F20:G20"/>
    <mergeCell ref="H20:I20"/>
    <mergeCell ref="J20:N20"/>
    <mergeCell ref="B17:D17"/>
    <mergeCell ref="E17:I17"/>
    <mergeCell ref="J17:O17"/>
    <mergeCell ref="B18:D18"/>
    <mergeCell ref="E18:G18"/>
    <mergeCell ref="H18:I18"/>
    <mergeCell ref="J18:N18"/>
    <mergeCell ref="O19:O21"/>
    <mergeCell ref="C21:D21"/>
    <mergeCell ref="F21:G21"/>
    <mergeCell ref="H21:I21"/>
    <mergeCell ref="J21:N21"/>
    <mergeCell ref="B22:B23"/>
    <mergeCell ref="C22:D23"/>
    <mergeCell ref="F22:G22"/>
    <mergeCell ref="H22:I22"/>
    <mergeCell ref="J22:N22"/>
    <mergeCell ref="F23:G23"/>
    <mergeCell ref="B25:B26"/>
    <mergeCell ref="C25:D26"/>
    <mergeCell ref="F25:G25"/>
    <mergeCell ref="H25:I25"/>
    <mergeCell ref="J25:N25"/>
    <mergeCell ref="F26:G26"/>
    <mergeCell ref="H26:I26"/>
    <mergeCell ref="J26:N26"/>
    <mergeCell ref="H23:I23"/>
    <mergeCell ref="J23:N23"/>
    <mergeCell ref="C24:D24"/>
    <mergeCell ref="F24:G24"/>
    <mergeCell ref="H24:I24"/>
    <mergeCell ref="J24:N24"/>
    <mergeCell ref="C27:D27"/>
    <mergeCell ref="F27:G27"/>
    <mergeCell ref="H27:I27"/>
    <mergeCell ref="J27:N27"/>
    <mergeCell ref="B28:B29"/>
    <mergeCell ref="C28:D29"/>
    <mergeCell ref="F28:G28"/>
    <mergeCell ref="H28:I28"/>
    <mergeCell ref="J28:N28"/>
    <mergeCell ref="F29:G29"/>
    <mergeCell ref="O22:O24"/>
    <mergeCell ref="O25:O27"/>
    <mergeCell ref="O28:O30"/>
    <mergeCell ref="B41:O41"/>
    <mergeCell ref="B42:O42"/>
    <mergeCell ref="R42:S42"/>
    <mergeCell ref="F43:H43"/>
    <mergeCell ref="B35:O35"/>
    <mergeCell ref="E37:H37"/>
    <mergeCell ref="E38:H38"/>
    <mergeCell ref="E39:H39"/>
    <mergeCell ref="E36:F36"/>
    <mergeCell ref="B31:I32"/>
    <mergeCell ref="J31:L31"/>
    <mergeCell ref="M31:O31"/>
    <mergeCell ref="J32:L32"/>
    <mergeCell ref="M32:O32"/>
    <mergeCell ref="B34:O34"/>
    <mergeCell ref="H29:I29"/>
    <mergeCell ref="J29:N29"/>
    <mergeCell ref="C30:D30"/>
    <mergeCell ref="F30:G30"/>
    <mergeCell ref="H30:I30"/>
    <mergeCell ref="J30:N30"/>
  </mergeCells>
  <phoneticPr fontId="2"/>
  <conditionalFormatting sqref="B4:O6 B7:D7 G7:O8 B8 B9:F10 K9:O14 B11:C11 B12:F12 B13:C13 B14:F14 B16:O18 B19:N24 B25:B26 E25:N26 B27:N29 B30 E30:N30 B34:O35 B36:E36 I36:O36 B37:O39 B41:O43">
    <cfRule type="expression" dxfId="65" priority="48">
      <formula>$D$2="Ⅳ"</formula>
    </cfRule>
    <cfRule type="expression" dxfId="64" priority="47">
      <formula>$D$2="Ⅰ-⑨"</formula>
    </cfRule>
    <cfRule type="expression" dxfId="63" priority="46">
      <formula>$D$2="Ⅰ-⑦"</formula>
    </cfRule>
    <cfRule type="expression" dxfId="62" priority="51">
      <formula>$D$2="Ⅱ"</formula>
    </cfRule>
    <cfRule type="expression" dxfId="61" priority="50">
      <formula>$D$2="Ⅲ"</formula>
    </cfRule>
  </conditionalFormatting>
  <conditionalFormatting sqref="B31:O32">
    <cfRule type="expression" dxfId="60" priority="1">
      <formula>$D$2="Ⅰ-⑦"</formula>
    </cfRule>
    <cfRule type="expression" dxfId="59" priority="2">
      <formula>$D$2="Ⅰ-⑨"</formula>
    </cfRule>
    <cfRule type="expression" dxfId="58" priority="3">
      <formula>$D$2="Ⅳ"</formula>
    </cfRule>
    <cfRule type="expression" dxfId="57" priority="4">
      <formula>$D$2="Ⅲ"</formula>
    </cfRule>
    <cfRule type="expression" dxfId="56" priority="5">
      <formula>$D$2="Ⅱ"</formula>
    </cfRule>
  </conditionalFormatting>
  <conditionalFormatting sqref="C25:D26">
    <cfRule type="expression" dxfId="55" priority="23">
      <formula>$D$2="Ⅲ"</formula>
    </cfRule>
    <cfRule type="expression" dxfId="54" priority="24">
      <formula>$D$2="Ⅱ"</formula>
    </cfRule>
  </conditionalFormatting>
  <conditionalFormatting sqref="C30:D30">
    <cfRule type="expression" dxfId="53" priority="21">
      <formula>$D$2="Ⅲ"</formula>
    </cfRule>
    <cfRule type="expression" dxfId="52" priority="22">
      <formula>$D$2="Ⅱ"</formula>
    </cfRule>
  </conditionalFormatting>
  <conditionalFormatting sqref="D7 G7:O8">
    <cfRule type="expression" dxfId="51" priority="49">
      <formula>OR($D$2="Ⅰ-①",$D$2="Ⅰ-②",$D$2="Ⅰ-③",$D$2="Ⅰ-④",$D$2="Ⅰ-⑥",$D$2="Ⅰ-⑧")</formula>
    </cfRule>
  </conditionalFormatting>
  <conditionalFormatting sqref="D11:F11">
    <cfRule type="expression" dxfId="50" priority="34">
      <formula>$D$2="Ⅱ"</formula>
    </cfRule>
    <cfRule type="expression" dxfId="49" priority="33">
      <formula>$D$2="Ⅲ"</formula>
    </cfRule>
  </conditionalFormatting>
  <conditionalFormatting sqref="D13:F13">
    <cfRule type="expression" dxfId="48" priority="32">
      <formula>$D$2="Ⅱ"</formula>
    </cfRule>
    <cfRule type="expression" dxfId="47" priority="31">
      <formula>$D$2="Ⅲ"</formula>
    </cfRule>
  </conditionalFormatting>
  <conditionalFormatting sqref="G9:J14">
    <cfRule type="expression" dxfId="46" priority="26">
      <formula>$D$2="Ⅱ"</formula>
    </cfRule>
    <cfRule type="expression" dxfId="45" priority="25">
      <formula>$D$2="Ⅲ"</formula>
    </cfRule>
  </conditionalFormatting>
  <conditionalFormatting sqref="H19">
    <cfRule type="expression" dxfId="44" priority="52">
      <formula>$E$19="行政"</formula>
    </cfRule>
  </conditionalFormatting>
  <conditionalFormatting sqref="H20">
    <cfRule type="expression" dxfId="43" priority="45">
      <formula>$E$20="行政"</formula>
    </cfRule>
  </conditionalFormatting>
  <conditionalFormatting sqref="H21:I21">
    <cfRule type="expression" dxfId="42" priority="44">
      <formula>$E$21="行政"</formula>
    </cfRule>
  </conditionalFormatting>
  <conditionalFormatting sqref="H22:I22">
    <cfRule type="expression" dxfId="41" priority="43">
      <formula>$E$22="行政"</formula>
    </cfRule>
  </conditionalFormatting>
  <conditionalFormatting sqref="H23:I23">
    <cfRule type="expression" dxfId="40" priority="42">
      <formula>$E$23="行政"</formula>
    </cfRule>
  </conditionalFormatting>
  <conditionalFormatting sqref="H24:I24">
    <cfRule type="expression" dxfId="39" priority="41">
      <formula>$E$24="行政"</formula>
    </cfRule>
  </conditionalFormatting>
  <conditionalFormatting sqref="H25:I25">
    <cfRule type="expression" dxfId="38" priority="40">
      <formula>$E$25="行政"</formula>
    </cfRule>
  </conditionalFormatting>
  <conditionalFormatting sqref="H26:I26">
    <cfRule type="expression" dxfId="37" priority="39">
      <formula>$E$26="行政"</formula>
    </cfRule>
  </conditionalFormatting>
  <conditionalFormatting sqref="H27:I27">
    <cfRule type="expression" dxfId="36" priority="38">
      <formula>$E$27="行政"</formula>
    </cfRule>
  </conditionalFormatting>
  <conditionalFormatting sqref="H28:I28">
    <cfRule type="expression" dxfId="35" priority="37">
      <formula>$E$28="行政"</formula>
    </cfRule>
  </conditionalFormatting>
  <conditionalFormatting sqref="H29:I29">
    <cfRule type="expression" dxfId="34" priority="36">
      <formula>$E$29="行政"</formula>
    </cfRule>
  </conditionalFormatting>
  <conditionalFormatting sqref="H30:I30">
    <cfRule type="expression" dxfId="33" priority="35">
      <formula>$E$30="行政"</formula>
    </cfRule>
  </conditionalFormatting>
  <conditionalFormatting sqref="O19 O22 O25 O28">
    <cfRule type="expression" dxfId="32" priority="6">
      <formula>$D$2="Ⅰ-⑦"</formula>
    </cfRule>
    <cfRule type="expression" dxfId="31" priority="7">
      <formula>$D$2="Ⅰ-⑨"</formula>
    </cfRule>
    <cfRule type="expression" dxfId="30" priority="8">
      <formula>$D$2="Ⅳ"</formula>
    </cfRule>
    <cfRule type="expression" dxfId="29" priority="10">
      <formula>$D$2="Ⅱ"</formula>
    </cfRule>
    <cfRule type="expression" dxfId="28" priority="9">
      <formula>$D$2="Ⅲ"</formula>
    </cfRule>
  </conditionalFormatting>
  <dataValidations count="18">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19:L19" xr:uid="{F088A7B0-A1FD-4CEB-B3F7-10BD3991DDCA}">
      <formula1>1</formula1>
      <formula2>R35</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M19:N19" xr:uid="{8EE309DC-AB51-4F4D-81E8-0F3EBD97EDB1}">
      <formula1>1</formula1>
      <formula2>#REF!</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19" xr:uid="{47B21944-F05C-4A27-A7F0-74028B458B9B}">
      <formula1>1</formula1>
      <formula2>S31</formula2>
    </dataValidation>
    <dataValidation type="list" allowBlank="1" showInputMessage="1" showErrorMessage="1" prompt="立ち合いのみの場合は実務に該当しません。" sqref="H19:I30" xr:uid="{A0975D90-22A1-4159-92EF-7F6566A64C73}">
      <formula1>INDIRECT("内容["&amp;E19&amp;"]")</formula1>
    </dataValidation>
    <dataValidation type="list" allowBlank="1" showInputMessage="1" showErrorMessage="1" sqref="F19:G30" xr:uid="{2607BA5A-0735-4826-BE62-6CADB1850F7E}">
      <formula1>INDIRECT("種別機種["&amp;E19&amp;"]")</formula1>
    </dataValidation>
    <dataValidation type="list" allowBlank="1" showInputMessage="1" showErrorMessage="1" sqref="E19:E30" xr:uid="{E34D9705-9C19-48F7-84A6-82719C69BE7D}">
      <formula1>実務種別</formula1>
    </dataValidation>
    <dataValidation type="list" allowBlank="1" showInputMessage="1" showErrorMessage="1" sqref="G14 G12 G10" xr:uid="{B3506CC6-4789-4531-8807-A3B2A65A68BA}">
      <formula1>"1年,2年,3年,4年,5年"</formula1>
    </dataValidation>
    <dataValidation type="list" allowBlank="1" showInputMessage="1" showErrorMessage="1" sqref="G8" xr:uid="{669F3CB3-BC82-4836-A948-849E88A02E04}">
      <formula1>"1年,2年,3年,4年,5年,6年"</formula1>
    </dataValidation>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1:N22 J24:N25 J27:N28 J30:N30" xr:uid="{DC64326E-E04F-4E27-8FCC-34A7B8ADD15B}">
      <formula1>1</formula1>
    </dataValidation>
    <dataValidation imeMode="hiragana" allowBlank="1" showInputMessage="1" showErrorMessage="1" prompt="【注意】庶務、会計、労務、営業等昇降機及び遊戯施設に関する知識及び技能を必要としない方は、実務経験に含みません。" sqref="C21:D21 C27:D27 C24:D24 C30:D30" xr:uid="{640452A7-0384-40B1-9E29-42853E2375C8}"/>
    <dataValidation imeMode="hiragana" allowBlank="1" showInputMessage="1" showErrorMessage="1" sqref="C19:D20 C22:D23 C28:D29 C25:D26" xr:uid="{3D417B5D-EE3C-4ACD-8A85-4543F9261712}"/>
    <dataValidation imeMode="halfAlpha" allowBlank="1" showInputMessage="1" showErrorMessage="1" sqref="K7:K14 M7:M14" xr:uid="{42DA6AC3-1B9A-4202-8F2A-9203402A2F1B}"/>
    <dataValidation allowBlank="1" showInputMessage="1" showErrorMessage="1" prompt="【注意】_x000a_建築基準法に基づく昇降機及び遊戯施設が対象となります。" sqref="E18:G18" xr:uid="{51D4A73F-89D5-49B2-984A-03C720EB5D16}"/>
    <dataValidation allowBlank="1" showInputMessage="1" showErrorMessage="1" prompt="最終学歴が中学校の場合のみ記入してください。" sqref="D7" xr:uid="{3061D3EC-AD49-427B-B992-EC08CDCF76D3}"/>
    <dataValidation type="list" allowBlank="1" showInputMessage="1" showErrorMessage="1" sqref="O9 O10:P14" xr:uid="{43000315-8858-4488-9C41-D9B62F7ADD56}">
      <formula1>"卒業,中退,編入"</formula1>
    </dataValidation>
    <dataValidation type="list" allowBlank="1" showInputMessage="1" showErrorMessage="1" sqref="G7 G9 G11 G13" xr:uid="{87EBF2A2-CF09-4148-BEC6-7DB09239DE39}">
      <formula1>"昼間,夜間"</formula1>
    </dataValidation>
    <dataValidation type="list" allowBlank="1" showInputMessage="1" showErrorMessage="1" sqref="J7:J14" xr:uid="{F7196238-8292-495F-8F81-F9DBDD6DE607}">
      <formula1>"昭和,平成,令和"</formula1>
    </dataValidation>
    <dataValidation type="list" allowBlank="1" showInputMessage="1" showErrorMessage="1" sqref="Q2" xr:uid="{72D68DBC-C470-41FA-A531-A0039B2A7BF0}">
      <formula1>"✔,　"</formula1>
    </dataValidation>
  </dataValidations>
  <hyperlinks>
    <hyperlink ref="E17:I17" r:id="rId1" display="実務経験の内容" xr:uid="{929871AE-7FE5-4E47-9CFF-CFBDD77CD448}"/>
  </hyperlinks>
  <printOptions horizontalCentered="1"/>
  <pageMargins left="0.23622047244094491" right="0.23622047244094491" top="0.78740157480314965" bottom="0.15748031496062992" header="0.31496062992125984" footer="0.31496062992125984"/>
  <pageSetup paperSize="9" scale="72"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該当する受講区分を選択してください。" xr:uid="{0025983B-AEA0-4B8A-8537-1C46CF641FBD}">
          <x14:formula1>
            <xm:f>受講区分プルダウン!$A$4:$A$17</xm:f>
          </x14:formula1>
          <xm:sqref>D2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5891-EABA-4EE7-A50E-F5D8647D7430}">
  <sheetPr>
    <tabColor rgb="FFFF0000"/>
    <pageSetUpPr fitToPage="1"/>
  </sheetPr>
  <dimension ref="B1:U45"/>
  <sheetViews>
    <sheetView view="pageBreakPreview" topLeftCell="A16" zoomScaleNormal="100" zoomScaleSheetLayoutView="100" workbookViewId="0">
      <selection activeCell="B1" sqref="B1:O1"/>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6" width="12.5976562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13" customWidth="1"/>
    <col min="19" max="19" width="9" style="1" customWidth="1"/>
    <col min="20" max="16384" width="9" style="1"/>
  </cols>
  <sheetData>
    <row r="1" spans="2:21" ht="18" customHeight="1" thickBot="1" x14ac:dyDescent="0.5">
      <c r="B1" s="209" t="s">
        <v>151</v>
      </c>
      <c r="C1" s="209"/>
      <c r="D1" s="209"/>
      <c r="E1" s="209"/>
      <c r="F1" s="209"/>
      <c r="G1" s="209"/>
      <c r="H1" s="209"/>
      <c r="I1" s="209"/>
      <c r="J1" s="209"/>
      <c r="K1" s="209"/>
      <c r="L1" s="209"/>
      <c r="M1" s="209"/>
      <c r="N1" s="209"/>
      <c r="O1" s="209"/>
      <c r="P1" s="17"/>
      <c r="Q1" s="17"/>
    </row>
    <row r="2" spans="2:21" ht="30" customHeight="1" thickBot="1" x14ac:dyDescent="0.5">
      <c r="B2" s="210" t="s">
        <v>0</v>
      </c>
      <c r="C2" s="211"/>
      <c r="D2" s="47" t="s">
        <v>1</v>
      </c>
      <c r="E2" s="212" t="str">
        <f>IFERROR(VLOOKUP(D2,受講区分プルダウン!A5:C17,2,FALSE),"")</f>
        <v>実務経験のみ、１１年以上</v>
      </c>
      <c r="F2" s="213"/>
      <c r="G2" s="213"/>
      <c r="H2" s="213"/>
      <c r="I2" s="213"/>
      <c r="J2" s="213"/>
      <c r="K2" s="74"/>
      <c r="L2" s="74"/>
      <c r="M2" s="74"/>
      <c r="N2" s="74"/>
      <c r="P2" s="19"/>
      <c r="Q2" s="3"/>
      <c r="R2" s="3"/>
      <c r="S2" s="10"/>
    </row>
    <row r="3" spans="2:21" ht="6.75" customHeight="1" thickBot="1" x14ac:dyDescent="0.5">
      <c r="P3" s="19"/>
    </row>
    <row r="4" spans="2:21" ht="20.100000000000001" customHeight="1" x14ac:dyDescent="0.45">
      <c r="B4" s="214" t="s">
        <v>2</v>
      </c>
      <c r="C4" s="215"/>
      <c r="D4" s="215"/>
      <c r="E4" s="215"/>
      <c r="F4" s="215"/>
      <c r="G4" s="215"/>
      <c r="H4" s="215"/>
      <c r="I4" s="215"/>
      <c r="J4" s="215"/>
      <c r="K4" s="215"/>
      <c r="L4" s="215"/>
      <c r="M4" s="215"/>
      <c r="N4" s="215"/>
      <c r="O4" s="216"/>
      <c r="P4" s="19"/>
      <c r="Q4" s="19"/>
    </row>
    <row r="5" spans="2:21" ht="18" customHeight="1" x14ac:dyDescent="0.45">
      <c r="B5" s="217" t="s">
        <v>3</v>
      </c>
      <c r="C5" s="218"/>
      <c r="D5" s="218"/>
      <c r="E5" s="218"/>
      <c r="F5" s="219"/>
      <c r="G5" s="69" t="s">
        <v>4</v>
      </c>
      <c r="H5" s="220" t="s">
        <v>5</v>
      </c>
      <c r="I5" s="221"/>
      <c r="J5" s="224" t="s">
        <v>6</v>
      </c>
      <c r="K5" s="225"/>
      <c r="L5" s="225"/>
      <c r="M5" s="225"/>
      <c r="N5" s="226"/>
      <c r="O5" s="230" t="s">
        <v>7</v>
      </c>
      <c r="P5" s="20"/>
      <c r="Q5" s="20"/>
    </row>
    <row r="6" spans="2:21" ht="18" customHeight="1" thickBot="1" x14ac:dyDescent="0.5">
      <c r="B6" s="232" t="s">
        <v>8</v>
      </c>
      <c r="C6" s="233"/>
      <c r="D6" s="233"/>
      <c r="E6" s="233"/>
      <c r="F6" s="234"/>
      <c r="G6" s="70" t="s">
        <v>9</v>
      </c>
      <c r="H6" s="222"/>
      <c r="I6" s="223"/>
      <c r="J6" s="227"/>
      <c r="K6" s="228"/>
      <c r="L6" s="228"/>
      <c r="M6" s="228"/>
      <c r="N6" s="229"/>
      <c r="O6" s="231"/>
      <c r="P6" s="20"/>
      <c r="Q6" s="20"/>
    </row>
    <row r="7" spans="2:21" ht="21.9" customHeight="1" x14ac:dyDescent="0.45">
      <c r="B7" s="196" t="s">
        <v>10</v>
      </c>
      <c r="C7" s="198" t="s">
        <v>3</v>
      </c>
      <c r="D7" s="200"/>
      <c r="E7" s="201"/>
      <c r="F7" s="202"/>
      <c r="G7" s="45"/>
      <c r="H7" s="182"/>
      <c r="I7" s="183"/>
      <c r="J7" s="43"/>
      <c r="K7" s="92"/>
      <c r="L7" s="80" t="s">
        <v>11</v>
      </c>
      <c r="M7" s="41"/>
      <c r="N7" s="82" t="s">
        <v>12</v>
      </c>
      <c r="O7" s="206" t="s">
        <v>13</v>
      </c>
      <c r="R7" s="29"/>
      <c r="S7" s="13"/>
    </row>
    <row r="8" spans="2:21" ht="21.9" customHeight="1" thickBot="1" x14ac:dyDescent="0.5">
      <c r="B8" s="197"/>
      <c r="C8" s="199"/>
      <c r="D8" s="203"/>
      <c r="E8" s="204"/>
      <c r="F8" s="205"/>
      <c r="G8" s="46"/>
      <c r="H8" s="184"/>
      <c r="I8" s="185"/>
      <c r="J8" s="44"/>
      <c r="K8" s="93"/>
      <c r="L8" s="81" t="s">
        <v>11</v>
      </c>
      <c r="M8" s="42"/>
      <c r="N8" s="83" t="s">
        <v>14</v>
      </c>
      <c r="O8" s="207"/>
      <c r="R8" s="208"/>
      <c r="S8" s="208"/>
      <c r="T8" s="208"/>
      <c r="U8" s="208"/>
    </row>
    <row r="9" spans="2:21" ht="21.9" customHeight="1" x14ac:dyDescent="0.45">
      <c r="B9" s="194" t="s">
        <v>15</v>
      </c>
      <c r="C9" s="72" t="s">
        <v>3</v>
      </c>
      <c r="D9" s="179" t="s">
        <v>114</v>
      </c>
      <c r="E9" s="180"/>
      <c r="F9" s="181"/>
      <c r="G9" s="94" t="s">
        <v>119</v>
      </c>
      <c r="H9" s="249" t="s">
        <v>123</v>
      </c>
      <c r="I9" s="250"/>
      <c r="J9" s="97" t="s">
        <v>126</v>
      </c>
      <c r="K9" s="41">
        <v>50</v>
      </c>
      <c r="L9" s="80" t="s">
        <v>11</v>
      </c>
      <c r="M9" s="41">
        <v>4</v>
      </c>
      <c r="N9" s="84" t="s">
        <v>12</v>
      </c>
      <c r="O9" s="195" t="s">
        <v>128</v>
      </c>
      <c r="R9" s="208"/>
      <c r="S9" s="208"/>
      <c r="T9" s="208"/>
      <c r="U9" s="208"/>
    </row>
    <row r="10" spans="2:21" ht="21.9" customHeight="1" thickBot="1" x14ac:dyDescent="0.5">
      <c r="B10" s="178"/>
      <c r="C10" s="73" t="s">
        <v>16</v>
      </c>
      <c r="D10" s="188" t="s">
        <v>115</v>
      </c>
      <c r="E10" s="189"/>
      <c r="F10" s="190"/>
      <c r="G10" s="95" t="s">
        <v>120</v>
      </c>
      <c r="H10" s="251"/>
      <c r="I10" s="252"/>
      <c r="J10" s="98" t="s">
        <v>127</v>
      </c>
      <c r="K10" s="42">
        <v>55</v>
      </c>
      <c r="L10" s="81" t="s">
        <v>11</v>
      </c>
      <c r="M10" s="42">
        <v>3</v>
      </c>
      <c r="N10" s="85" t="s">
        <v>14</v>
      </c>
      <c r="O10" s="187"/>
      <c r="P10" s="22"/>
      <c r="R10" s="208"/>
      <c r="S10" s="208"/>
      <c r="T10" s="208"/>
      <c r="U10" s="208"/>
    </row>
    <row r="11" spans="2:21" ht="21.9" customHeight="1" x14ac:dyDescent="0.45">
      <c r="B11" s="194" t="s">
        <v>17</v>
      </c>
      <c r="C11" s="72" t="s">
        <v>3</v>
      </c>
      <c r="D11" s="246" t="s">
        <v>117</v>
      </c>
      <c r="E11" s="247"/>
      <c r="F11" s="248"/>
      <c r="G11" s="94" t="s">
        <v>121</v>
      </c>
      <c r="H11" s="249" t="s">
        <v>124</v>
      </c>
      <c r="I11" s="250"/>
      <c r="J11" s="97" t="s">
        <v>127</v>
      </c>
      <c r="K11" s="41">
        <v>55</v>
      </c>
      <c r="L11" s="80" t="s">
        <v>11</v>
      </c>
      <c r="M11" s="41">
        <v>4</v>
      </c>
      <c r="N11" s="84" t="s">
        <v>12</v>
      </c>
      <c r="O11" s="195" t="s">
        <v>129</v>
      </c>
      <c r="P11" s="21"/>
      <c r="R11" s="208"/>
      <c r="S11" s="208"/>
      <c r="T11" s="208"/>
      <c r="U11" s="208"/>
    </row>
    <row r="12" spans="2:21" ht="21.9" customHeight="1" thickBot="1" x14ac:dyDescent="0.5">
      <c r="B12" s="178"/>
      <c r="C12" s="73" t="s">
        <v>16</v>
      </c>
      <c r="D12" s="188" t="s">
        <v>116</v>
      </c>
      <c r="E12" s="189"/>
      <c r="F12" s="190"/>
      <c r="G12" s="95" t="s">
        <v>122</v>
      </c>
      <c r="H12" s="251"/>
      <c r="I12" s="252"/>
      <c r="J12" s="98" t="s">
        <v>127</v>
      </c>
      <c r="K12" s="42">
        <v>57</v>
      </c>
      <c r="L12" s="81" t="s">
        <v>11</v>
      </c>
      <c r="M12" s="42">
        <v>3</v>
      </c>
      <c r="N12" s="85" t="s">
        <v>14</v>
      </c>
      <c r="O12" s="187"/>
      <c r="P12" s="22"/>
    </row>
    <row r="13" spans="2:21" ht="21.9" customHeight="1" x14ac:dyDescent="0.45">
      <c r="B13" s="177" t="s">
        <v>17</v>
      </c>
      <c r="C13" s="71" t="s">
        <v>3</v>
      </c>
      <c r="D13" s="246" t="s">
        <v>118</v>
      </c>
      <c r="E13" s="247"/>
      <c r="F13" s="248"/>
      <c r="G13" s="96" t="s">
        <v>119</v>
      </c>
      <c r="H13" s="249" t="s">
        <v>125</v>
      </c>
      <c r="I13" s="250"/>
      <c r="J13" s="97" t="s">
        <v>127</v>
      </c>
      <c r="K13" s="41">
        <v>57</v>
      </c>
      <c r="L13" s="80" t="s">
        <v>11</v>
      </c>
      <c r="M13" s="41">
        <v>4</v>
      </c>
      <c r="N13" s="84" t="s">
        <v>12</v>
      </c>
      <c r="O13" s="186" t="s">
        <v>128</v>
      </c>
      <c r="P13" s="21"/>
    </row>
    <row r="14" spans="2:21" ht="21.9" customHeight="1" thickBot="1" x14ac:dyDescent="0.5">
      <c r="B14" s="178"/>
      <c r="C14" s="73" t="s">
        <v>16</v>
      </c>
      <c r="D14" s="188" t="s">
        <v>116</v>
      </c>
      <c r="E14" s="189"/>
      <c r="F14" s="190"/>
      <c r="G14" s="95" t="s">
        <v>122</v>
      </c>
      <c r="H14" s="251"/>
      <c r="I14" s="252"/>
      <c r="J14" s="98" t="s">
        <v>127</v>
      </c>
      <c r="K14" s="42">
        <v>59</v>
      </c>
      <c r="L14" s="81" t="s">
        <v>11</v>
      </c>
      <c r="M14" s="42">
        <v>3</v>
      </c>
      <c r="N14" s="85" t="s">
        <v>14</v>
      </c>
      <c r="O14" s="187"/>
      <c r="P14" s="22"/>
    </row>
    <row r="15" spans="2:21" ht="5.25" customHeight="1" thickBot="1" x14ac:dyDescent="0.5">
      <c r="B15" s="4"/>
      <c r="C15" s="5"/>
      <c r="G15" s="6"/>
      <c r="H15" s="3"/>
      <c r="I15" s="3"/>
      <c r="J15" s="3"/>
      <c r="K15" s="7"/>
      <c r="L15" s="7"/>
      <c r="M15" s="7"/>
      <c r="N15" s="7"/>
      <c r="O15" s="8"/>
      <c r="P15" s="8"/>
    </row>
    <row r="16" spans="2:21" ht="32.25" customHeight="1" x14ac:dyDescent="0.45">
      <c r="B16" s="191" t="s">
        <v>66</v>
      </c>
      <c r="C16" s="192"/>
      <c r="D16" s="192"/>
      <c r="E16" s="192"/>
      <c r="F16" s="192"/>
      <c r="G16" s="192"/>
      <c r="H16" s="192"/>
      <c r="I16" s="192"/>
      <c r="J16" s="192"/>
      <c r="K16" s="192"/>
      <c r="L16" s="192"/>
      <c r="M16" s="192"/>
      <c r="N16" s="192"/>
      <c r="O16" s="193"/>
      <c r="P16" s="12"/>
    </row>
    <row r="17" spans="2:19" ht="20.100000000000001" customHeight="1" x14ac:dyDescent="0.45">
      <c r="B17" s="168" t="s">
        <v>18</v>
      </c>
      <c r="C17" s="169"/>
      <c r="D17" s="169"/>
      <c r="E17" s="253" t="s">
        <v>19</v>
      </c>
      <c r="F17" s="253"/>
      <c r="G17" s="253"/>
      <c r="H17" s="253"/>
      <c r="I17" s="253"/>
      <c r="J17" s="254" t="s">
        <v>149</v>
      </c>
      <c r="K17" s="254"/>
      <c r="L17" s="254"/>
      <c r="M17" s="254"/>
      <c r="N17" s="254"/>
      <c r="O17" s="255"/>
      <c r="P17" s="23"/>
      <c r="Q17" s="23"/>
    </row>
    <row r="18" spans="2:19" ht="18" customHeight="1" thickBot="1" x14ac:dyDescent="0.5">
      <c r="B18" s="173" t="s">
        <v>20</v>
      </c>
      <c r="C18" s="174"/>
      <c r="D18" s="174"/>
      <c r="E18" s="174" t="s">
        <v>113</v>
      </c>
      <c r="F18" s="174"/>
      <c r="G18" s="174"/>
      <c r="H18" s="175" t="s">
        <v>146</v>
      </c>
      <c r="I18" s="175"/>
      <c r="J18" s="176" t="s">
        <v>21</v>
      </c>
      <c r="K18" s="176"/>
      <c r="L18" s="176"/>
      <c r="M18" s="176"/>
      <c r="N18" s="176"/>
      <c r="O18" s="75" t="s">
        <v>22</v>
      </c>
      <c r="P18" s="20"/>
      <c r="Q18" s="20"/>
    </row>
    <row r="19" spans="2:19" ht="32.1" customHeight="1" thickBot="1" x14ac:dyDescent="0.5">
      <c r="B19" s="152" t="s">
        <v>23</v>
      </c>
      <c r="C19" s="154" t="s">
        <v>130</v>
      </c>
      <c r="D19" s="155"/>
      <c r="E19" s="89" t="s">
        <v>134</v>
      </c>
      <c r="F19" s="139" t="s">
        <v>78</v>
      </c>
      <c r="G19" s="140"/>
      <c r="H19" s="166" t="s">
        <v>109</v>
      </c>
      <c r="I19" s="167"/>
      <c r="J19" s="158">
        <v>40179</v>
      </c>
      <c r="K19" s="159"/>
      <c r="L19" s="159"/>
      <c r="M19" s="159"/>
      <c r="N19" s="160"/>
      <c r="O19" s="77">
        <f>YEAR(J21)-YEAR(J19)+IF(OR(MONTH(J21)&lt;MONTH(J19),AND(MONTH(J21)=MONTH(J19),DAY(J21)&lt;DAY(J19))), -1, 0)</f>
        <v>8</v>
      </c>
      <c r="P19" s="24"/>
      <c r="Q19" s="24"/>
      <c r="S19" s="3"/>
    </row>
    <row r="20" spans="2:19" ht="32.1" customHeight="1" thickBot="1" x14ac:dyDescent="0.5">
      <c r="B20" s="153"/>
      <c r="C20" s="156"/>
      <c r="D20" s="157"/>
      <c r="E20" s="89" t="s">
        <v>135</v>
      </c>
      <c r="F20" s="139" t="s">
        <v>81</v>
      </c>
      <c r="G20" s="140"/>
      <c r="H20" s="141" t="s">
        <v>101</v>
      </c>
      <c r="I20" s="142"/>
      <c r="J20" s="143" t="s">
        <v>24</v>
      </c>
      <c r="K20" s="144"/>
      <c r="L20" s="144"/>
      <c r="M20" s="144"/>
      <c r="N20" s="145"/>
      <c r="O20" s="78">
        <f>IF(MONTH(J21)&lt;MONTH(J19), MONTH(J21)+12-MONTH(J19), MONTH(J21)-MONTH(J19))+IF(DAY(J21)&lt;DAY(J19), -1, 0)</f>
        <v>2</v>
      </c>
      <c r="P20" s="25"/>
      <c r="Q20" s="25"/>
      <c r="S20" s="3"/>
    </row>
    <row r="21" spans="2:19" ht="32.1" customHeight="1" thickBot="1" x14ac:dyDescent="0.5">
      <c r="B21" s="76" t="s">
        <v>25</v>
      </c>
      <c r="C21" s="146" t="s">
        <v>131</v>
      </c>
      <c r="D21" s="146"/>
      <c r="E21" s="89"/>
      <c r="F21" s="139"/>
      <c r="G21" s="140"/>
      <c r="H21" s="141"/>
      <c r="I21" s="142"/>
      <c r="J21" s="163">
        <v>43190</v>
      </c>
      <c r="K21" s="164"/>
      <c r="L21" s="164"/>
      <c r="M21" s="164"/>
      <c r="N21" s="165"/>
      <c r="O21" s="79">
        <f>IF(DAY(J21)&lt;DAY(J19), DAY(J21)+DAY(DATE(YEAR(J21), MONTH(J21)+1, 0))-DAY(J19), DAY(J21)-DAY(J19))</f>
        <v>30</v>
      </c>
      <c r="P21" s="26"/>
      <c r="Q21" s="26"/>
    </row>
    <row r="22" spans="2:19" ht="32.1" customHeight="1" thickBot="1" x14ac:dyDescent="0.5">
      <c r="B22" s="152" t="s">
        <v>23</v>
      </c>
      <c r="C22" s="154" t="s">
        <v>133</v>
      </c>
      <c r="D22" s="155"/>
      <c r="E22" s="89" t="s">
        <v>90</v>
      </c>
      <c r="F22" s="139" t="s">
        <v>91</v>
      </c>
      <c r="G22" s="140"/>
      <c r="H22" s="141" t="s">
        <v>109</v>
      </c>
      <c r="I22" s="142"/>
      <c r="J22" s="158">
        <v>43374</v>
      </c>
      <c r="K22" s="159"/>
      <c r="L22" s="159"/>
      <c r="M22" s="159"/>
      <c r="N22" s="160"/>
      <c r="O22" s="77">
        <f>YEAR(J24)-YEAR(J22)+IF(OR(MONTH(J24)&lt;MONTH(J22),AND(MONTH(J24)=MONTH(J22),DAY(J24)&lt;DAY(J22))), -1, 0)</f>
        <v>1</v>
      </c>
      <c r="P22" s="24"/>
      <c r="Q22" s="24"/>
    </row>
    <row r="23" spans="2:19" ht="32.1" customHeight="1" thickBot="1" x14ac:dyDescent="0.5">
      <c r="B23" s="153"/>
      <c r="C23" s="156"/>
      <c r="D23" s="157"/>
      <c r="E23" s="89"/>
      <c r="F23" s="139"/>
      <c r="G23" s="140"/>
      <c r="H23" s="141"/>
      <c r="I23" s="142"/>
      <c r="J23" s="143" t="s">
        <v>24</v>
      </c>
      <c r="K23" s="144"/>
      <c r="L23" s="144"/>
      <c r="M23" s="144"/>
      <c r="N23" s="145"/>
      <c r="O23" s="78">
        <f>IF(MONTH(J24)&lt;MONTH(J22), MONTH(J24)+12-MONTH(J22), MONTH(J24)-MONTH(J22))+IF(DAY(J24)&lt;DAY(J22), -1, 0)</f>
        <v>2</v>
      </c>
      <c r="P23" s="25"/>
      <c r="Q23" s="25"/>
    </row>
    <row r="24" spans="2:19" ht="32.1" customHeight="1" thickBot="1" x14ac:dyDescent="0.5">
      <c r="B24" s="76" t="s">
        <v>25</v>
      </c>
      <c r="C24" s="146" t="s">
        <v>132</v>
      </c>
      <c r="D24" s="146"/>
      <c r="E24" s="89"/>
      <c r="F24" s="139"/>
      <c r="G24" s="140"/>
      <c r="H24" s="141"/>
      <c r="I24" s="142"/>
      <c r="J24" s="163">
        <v>43830</v>
      </c>
      <c r="K24" s="164"/>
      <c r="L24" s="164"/>
      <c r="M24" s="164"/>
      <c r="N24" s="165"/>
      <c r="O24" s="79">
        <f>IF(DAY(J24)&lt;DAY(J22), DAY(J24)+DAY(DATE(YEAR(J24), MONTH(J24)+1, 0))-DAY(J22), DAY(J24)-DAY(J22))</f>
        <v>30</v>
      </c>
      <c r="P24" s="26"/>
      <c r="Q24" s="26"/>
    </row>
    <row r="25" spans="2:19" ht="32.1" customHeight="1" thickBot="1" x14ac:dyDescent="0.5">
      <c r="B25" s="152" t="s">
        <v>23</v>
      </c>
      <c r="C25" s="240" t="s">
        <v>136</v>
      </c>
      <c r="D25" s="241"/>
      <c r="E25" s="89" t="s">
        <v>99</v>
      </c>
      <c r="F25" s="256" t="s">
        <v>147</v>
      </c>
      <c r="G25" s="257"/>
      <c r="H25" s="141"/>
      <c r="I25" s="142"/>
      <c r="J25" s="158">
        <v>44652</v>
      </c>
      <c r="K25" s="159"/>
      <c r="L25" s="159"/>
      <c r="M25" s="159"/>
      <c r="N25" s="160"/>
      <c r="O25" s="77">
        <f>YEAR(J27)-YEAR(J25)+IF(OR(MONTH(J27)&lt;MONTH(J25),AND(MONTH(J27)=MONTH(J25),DAY(J27)&lt;DAY(J25))), -1, 0)</f>
        <v>1</v>
      </c>
      <c r="P25" s="24"/>
      <c r="Q25" s="24"/>
    </row>
    <row r="26" spans="2:19" ht="32.1" customHeight="1" thickBot="1" x14ac:dyDescent="0.5">
      <c r="B26" s="153"/>
      <c r="C26" s="242"/>
      <c r="D26" s="243"/>
      <c r="E26" s="89"/>
      <c r="F26" s="139"/>
      <c r="G26" s="140"/>
      <c r="H26" s="141"/>
      <c r="I26" s="142"/>
      <c r="J26" s="143" t="s">
        <v>24</v>
      </c>
      <c r="K26" s="144"/>
      <c r="L26" s="144"/>
      <c r="M26" s="144"/>
      <c r="N26" s="145"/>
      <c r="O26" s="78">
        <f>IF(MONTH(J27)&lt;MONTH(J25), MONTH(J27)+12-MONTH(J25), MONTH(J27)-MONTH(J25))+IF(DAY(J27)&lt;DAY(J25), -1, 0)</f>
        <v>0</v>
      </c>
      <c r="P26" s="25"/>
      <c r="Q26" s="25"/>
      <c r="S26" s="32"/>
    </row>
    <row r="27" spans="2:19" ht="32.1" customHeight="1" thickBot="1" x14ac:dyDescent="0.5">
      <c r="B27" s="76" t="s">
        <v>25</v>
      </c>
      <c r="C27" s="146" t="s">
        <v>137</v>
      </c>
      <c r="D27" s="146"/>
      <c r="E27" s="89"/>
      <c r="F27" s="147"/>
      <c r="G27" s="148"/>
      <c r="H27" s="141"/>
      <c r="I27" s="142"/>
      <c r="J27" s="163">
        <v>45046</v>
      </c>
      <c r="K27" s="164"/>
      <c r="L27" s="164"/>
      <c r="M27" s="164"/>
      <c r="N27" s="165"/>
      <c r="O27" s="79">
        <f>IF(DAY(J27)&lt;DAY(J25), DAY(J27)+DAY(DATE(YEAR(J27), MONTH(J27)+1, 0))-DAY(J25), DAY(J27)-DAY(J25))</f>
        <v>29</v>
      </c>
      <c r="P27" s="26"/>
      <c r="Q27" s="26"/>
    </row>
    <row r="28" spans="2:19" ht="32.1" customHeight="1" thickBot="1" x14ac:dyDescent="0.5">
      <c r="B28" s="152" t="s">
        <v>23</v>
      </c>
      <c r="C28" s="154" t="s">
        <v>148</v>
      </c>
      <c r="D28" s="155"/>
      <c r="E28" s="89" t="s">
        <v>140</v>
      </c>
      <c r="F28" s="139" t="s">
        <v>83</v>
      </c>
      <c r="G28" s="140"/>
      <c r="H28" s="141" t="s">
        <v>106</v>
      </c>
      <c r="I28" s="142"/>
      <c r="J28" s="158">
        <v>45047</v>
      </c>
      <c r="K28" s="159"/>
      <c r="L28" s="159"/>
      <c r="M28" s="159"/>
      <c r="N28" s="160"/>
      <c r="O28" s="77">
        <f>YEAR(J30)-YEAR(J28)+IF(OR(MONTH(J30)&lt;MONTH(J28),AND(MONTH(J30)=MONTH(J28),DAY(J30)&lt;DAY(J28))), -1, 0)</f>
        <v>3</v>
      </c>
      <c r="P28" s="24"/>
      <c r="Q28" s="24"/>
      <c r="R28" s="30"/>
    </row>
    <row r="29" spans="2:19" ht="32.1" customHeight="1" thickBot="1" x14ac:dyDescent="0.5">
      <c r="B29" s="153"/>
      <c r="C29" s="156"/>
      <c r="D29" s="157"/>
      <c r="E29" s="89"/>
      <c r="F29" s="139"/>
      <c r="G29" s="140"/>
      <c r="H29" s="141"/>
      <c r="I29" s="142"/>
      <c r="J29" s="143" t="s">
        <v>24</v>
      </c>
      <c r="K29" s="144"/>
      <c r="L29" s="144"/>
      <c r="M29" s="144"/>
      <c r="N29" s="145"/>
      <c r="O29" s="78">
        <f>IF(MONTH(J30)&lt;MONTH(J28), MONTH(J30)+12-MONTH(J28), MONTH(J30)-MONTH(J28))+IF(DAY(J30)&lt;DAY(J28), -1, 0)</f>
        <v>5</v>
      </c>
      <c r="P29" s="25"/>
      <c r="Q29" s="25"/>
    </row>
    <row r="30" spans="2:19" ht="32.1" customHeight="1" thickBot="1" x14ac:dyDescent="0.5">
      <c r="B30" s="76" t="s">
        <v>25</v>
      </c>
      <c r="C30" s="236" t="s">
        <v>139</v>
      </c>
      <c r="D30" s="236"/>
      <c r="E30" s="89"/>
      <c r="F30" s="147"/>
      <c r="G30" s="148"/>
      <c r="H30" s="141"/>
      <c r="I30" s="142"/>
      <c r="J30" s="237">
        <v>46326</v>
      </c>
      <c r="K30" s="238"/>
      <c r="L30" s="238"/>
      <c r="M30" s="238"/>
      <c r="N30" s="239"/>
      <c r="O30" s="79">
        <f>IF(DAY(J30)&lt;DAY(J28), DAY(J30)+DAY(DATE(YEAR(J30), MONTH(J30)+1, 0))-DAY(J28), DAY(J30)-DAY(J28))</f>
        <v>30</v>
      </c>
      <c r="P30" s="26"/>
      <c r="Q30" s="26"/>
    </row>
    <row r="31" spans="2:19" ht="15" customHeight="1" x14ac:dyDescent="0.45">
      <c r="B31" s="121" t="s">
        <v>59</v>
      </c>
      <c r="C31" s="122"/>
      <c r="D31" s="122"/>
      <c r="E31" s="122"/>
      <c r="F31" s="122"/>
      <c r="G31" s="122"/>
      <c r="H31" s="122"/>
      <c r="I31" s="123"/>
      <c r="J31" s="127" t="s">
        <v>26</v>
      </c>
      <c r="K31" s="128"/>
      <c r="L31" s="128"/>
      <c r="M31" s="129" t="str">
        <f>SUM(O19,O22,O25,O28)+INT(SUM(O20,O23,O26,O29)/12)&amp;"年"&amp;MOD(SUM(O20,O23,O26,O29),12)+INT(SUM(O21,O24,O27,O30)/30)&amp;"ヵ月"&amp;MOD(SUM(O21,O24,O27,O30), 30)&amp;"日"</f>
        <v>13年12ヵ月29日</v>
      </c>
      <c r="N31" s="129"/>
      <c r="O31" s="130"/>
      <c r="P31" s="26"/>
      <c r="Q31" s="26"/>
      <c r="S31" s="32"/>
    </row>
    <row r="32" spans="2:19" ht="15" customHeight="1" thickBot="1" x14ac:dyDescent="0.5">
      <c r="B32" s="124"/>
      <c r="C32" s="125"/>
      <c r="D32" s="125"/>
      <c r="E32" s="125"/>
      <c r="F32" s="125"/>
      <c r="G32" s="125"/>
      <c r="H32" s="125"/>
      <c r="I32" s="126"/>
      <c r="J32" s="131" t="s">
        <v>27</v>
      </c>
      <c r="K32" s="132"/>
      <c r="L32" s="132"/>
      <c r="M32" s="133">
        <f>IFERROR(VLOOKUP(D2,受講区分プルダウン!A5:C14,3,FALSE),"")</f>
        <v>11</v>
      </c>
      <c r="N32" s="133"/>
      <c r="O32" s="134"/>
      <c r="P32" s="26"/>
      <c r="Q32" s="26"/>
      <c r="S32" s="33"/>
    </row>
    <row r="33" spans="2:19" ht="4.95" customHeight="1" thickBot="1" x14ac:dyDescent="0.5">
      <c r="B33" s="4"/>
      <c r="C33" s="5"/>
      <c r="G33" s="6"/>
      <c r="H33" s="3"/>
      <c r="I33" s="3"/>
      <c r="J33" s="3"/>
      <c r="K33" s="7"/>
      <c r="L33" s="7"/>
      <c r="M33" s="7"/>
      <c r="N33" s="7"/>
      <c r="O33" s="27"/>
      <c r="P33" s="8"/>
      <c r="Q33" s="8"/>
    </row>
    <row r="34" spans="2:19" ht="30.75" customHeight="1" x14ac:dyDescent="0.45">
      <c r="B34" s="135" t="s">
        <v>28</v>
      </c>
      <c r="C34" s="119"/>
      <c r="D34" s="119"/>
      <c r="E34" s="119"/>
      <c r="F34" s="119"/>
      <c r="G34" s="119"/>
      <c r="H34" s="119"/>
      <c r="I34" s="119"/>
      <c r="J34" s="119"/>
      <c r="K34" s="119"/>
      <c r="L34" s="119"/>
      <c r="M34" s="119"/>
      <c r="N34" s="119"/>
      <c r="O34" s="120"/>
      <c r="P34" s="13"/>
      <c r="Q34" s="13"/>
      <c r="R34" s="28"/>
    </row>
    <row r="35" spans="2:19" ht="27" customHeight="1" x14ac:dyDescent="0.45">
      <c r="B35" s="110" t="s">
        <v>29</v>
      </c>
      <c r="C35" s="111"/>
      <c r="D35" s="111"/>
      <c r="E35" s="111"/>
      <c r="F35" s="111"/>
      <c r="G35" s="111"/>
      <c r="H35" s="111"/>
      <c r="I35" s="111"/>
      <c r="J35" s="111"/>
      <c r="K35" s="111"/>
      <c r="L35" s="111"/>
      <c r="M35" s="111"/>
      <c r="N35" s="111"/>
      <c r="O35" s="112"/>
      <c r="P35" s="9"/>
      <c r="Q35" s="9"/>
      <c r="R35" s="28"/>
    </row>
    <row r="36" spans="2:19" ht="22.95" customHeight="1" x14ac:dyDescent="0.45">
      <c r="B36" s="48"/>
      <c r="C36" s="49"/>
      <c r="D36" s="50" t="s">
        <v>30</v>
      </c>
      <c r="E36" s="115" t="s">
        <v>141</v>
      </c>
      <c r="F36" s="115"/>
      <c r="G36" s="99"/>
      <c r="H36" s="99"/>
      <c r="I36" s="51"/>
      <c r="J36" s="49"/>
      <c r="K36" s="49"/>
      <c r="L36" s="49"/>
      <c r="M36" s="49"/>
      <c r="N36" s="49"/>
      <c r="O36" s="52"/>
      <c r="P36" s="9"/>
      <c r="Q36" s="9"/>
    </row>
    <row r="37" spans="2:19" ht="22.95" customHeight="1" x14ac:dyDescent="0.45">
      <c r="B37" s="53"/>
      <c r="C37" s="54"/>
      <c r="D37" s="50" t="s">
        <v>31</v>
      </c>
      <c r="E37" s="116" t="s">
        <v>142</v>
      </c>
      <c r="F37" s="116"/>
      <c r="G37" s="116"/>
      <c r="H37" s="116"/>
      <c r="I37" s="55"/>
      <c r="J37" s="56" t="s">
        <v>60</v>
      </c>
      <c r="K37" s="54"/>
      <c r="L37" s="54"/>
      <c r="M37" s="54"/>
      <c r="N37" s="54"/>
      <c r="O37" s="57"/>
    </row>
    <row r="38" spans="2:19" ht="22.95" customHeight="1" x14ac:dyDescent="0.45">
      <c r="B38" s="53"/>
      <c r="C38" s="54"/>
      <c r="D38" s="50" t="s">
        <v>32</v>
      </c>
      <c r="E38" s="116" t="s">
        <v>143</v>
      </c>
      <c r="F38" s="116"/>
      <c r="G38" s="116"/>
      <c r="H38" s="116"/>
      <c r="I38" s="55"/>
      <c r="J38" s="56" t="s">
        <v>61</v>
      </c>
      <c r="K38" s="54"/>
      <c r="L38" s="54"/>
      <c r="M38" s="54"/>
      <c r="N38" s="58"/>
      <c r="O38" s="57"/>
    </row>
    <row r="39" spans="2:19" ht="25.95" customHeight="1" thickBot="1" x14ac:dyDescent="0.5">
      <c r="B39" s="59"/>
      <c r="C39" s="60"/>
      <c r="D39" s="61" t="s">
        <v>33</v>
      </c>
      <c r="E39" s="117" t="s">
        <v>144</v>
      </c>
      <c r="F39" s="117"/>
      <c r="G39" s="117"/>
      <c r="H39" s="117"/>
      <c r="I39" s="63"/>
      <c r="J39" s="64"/>
      <c r="K39" s="60"/>
      <c r="L39" s="60"/>
      <c r="M39" s="60"/>
      <c r="N39" s="60"/>
      <c r="O39" s="65"/>
    </row>
    <row r="40" spans="2:19" ht="6" customHeight="1" thickBot="1" x14ac:dyDescent="0.5">
      <c r="B40" s="2"/>
      <c r="C40" s="2"/>
      <c r="D40" s="2"/>
      <c r="E40" s="2"/>
      <c r="F40" s="2"/>
      <c r="G40" s="2"/>
      <c r="H40" s="2"/>
      <c r="I40" s="2"/>
      <c r="J40" s="2"/>
      <c r="K40" s="2"/>
      <c r="L40" s="2"/>
      <c r="M40" s="2"/>
      <c r="N40" s="2"/>
      <c r="O40" s="2"/>
    </row>
    <row r="41" spans="2:19" ht="22.2" customHeight="1" x14ac:dyDescent="0.45">
      <c r="B41" s="118" t="s">
        <v>34</v>
      </c>
      <c r="C41" s="119"/>
      <c r="D41" s="119"/>
      <c r="E41" s="119"/>
      <c r="F41" s="119"/>
      <c r="G41" s="119"/>
      <c r="H41" s="119"/>
      <c r="I41" s="119"/>
      <c r="J41" s="119"/>
      <c r="K41" s="119"/>
      <c r="L41" s="119"/>
      <c r="M41" s="119"/>
      <c r="N41" s="119"/>
      <c r="O41" s="120"/>
      <c r="P41" s="13"/>
      <c r="Q41" s="13"/>
      <c r="R41" s="31"/>
      <c r="S41" s="11"/>
    </row>
    <row r="42" spans="2:19" ht="41.4" customHeight="1" x14ac:dyDescent="0.45">
      <c r="B42" s="110" t="s">
        <v>35</v>
      </c>
      <c r="C42" s="111"/>
      <c r="D42" s="111"/>
      <c r="E42" s="111"/>
      <c r="F42" s="111"/>
      <c r="G42" s="111"/>
      <c r="H42" s="111"/>
      <c r="I42" s="111"/>
      <c r="J42" s="111"/>
      <c r="K42" s="111"/>
      <c r="L42" s="111"/>
      <c r="M42" s="111"/>
      <c r="N42" s="111"/>
      <c r="O42" s="112"/>
      <c r="P42" s="9"/>
      <c r="Q42" s="9"/>
      <c r="R42" s="113"/>
      <c r="S42" s="113"/>
    </row>
    <row r="43" spans="2:19" ht="34.5" customHeight="1" thickBot="1" x14ac:dyDescent="0.5">
      <c r="B43" s="59"/>
      <c r="C43" s="66"/>
      <c r="D43" s="66"/>
      <c r="E43" s="67" t="s">
        <v>36</v>
      </c>
      <c r="F43" s="235" t="s">
        <v>145</v>
      </c>
      <c r="G43" s="235"/>
      <c r="H43" s="235"/>
      <c r="I43" s="68"/>
      <c r="J43" s="62"/>
      <c r="K43" s="60"/>
      <c r="L43" s="60"/>
      <c r="M43" s="60"/>
      <c r="N43" s="60"/>
      <c r="O43" s="65"/>
    </row>
    <row r="44" spans="2:19" ht="5.0999999999999996" customHeight="1" x14ac:dyDescent="0.45">
      <c r="B44" s="4"/>
      <c r="C44" s="5"/>
      <c r="G44" s="6"/>
      <c r="H44" s="3"/>
      <c r="I44" s="3"/>
      <c r="J44" s="3"/>
      <c r="K44" s="7"/>
      <c r="L44" s="7"/>
      <c r="M44" s="7"/>
      <c r="N44" s="7"/>
      <c r="O44" s="8"/>
      <c r="P44" s="8"/>
      <c r="Q44" s="8"/>
    </row>
    <row r="45" spans="2:19" ht="7.2" customHeight="1" x14ac:dyDescent="0.45"/>
  </sheetData>
  <sheetProtection algorithmName="SHA-512" hashValue="nqwnYoI02vHhl2vXUDY0Sk3xOcQtIQSN6E8MTUW82ak6hcUcZbGgiNM/WF02gfezxL8l3UBZwPhGBSDpDoMHLw==" saltValue="TPTKUVUQ5ElogJ+lmjhv0w==" spinCount="100000" sheet="1" objects="1" scenarios="1"/>
  <dataConsolidate/>
  <mergeCells count="101">
    <mergeCell ref="B42:O42"/>
    <mergeCell ref="R42:S42"/>
    <mergeCell ref="F43:H43"/>
    <mergeCell ref="B35:O35"/>
    <mergeCell ref="E36:F36"/>
    <mergeCell ref="E37:H37"/>
    <mergeCell ref="E38:H38"/>
    <mergeCell ref="E39:H39"/>
    <mergeCell ref="B41:O41"/>
    <mergeCell ref="B31:I32"/>
    <mergeCell ref="J31:L31"/>
    <mergeCell ref="M31:O31"/>
    <mergeCell ref="J32:L32"/>
    <mergeCell ref="M32:O32"/>
    <mergeCell ref="B34:O34"/>
    <mergeCell ref="H29:I29"/>
    <mergeCell ref="J29:N29"/>
    <mergeCell ref="C30:D30"/>
    <mergeCell ref="F30:G30"/>
    <mergeCell ref="H30:I30"/>
    <mergeCell ref="J30:N30"/>
    <mergeCell ref="C27:D27"/>
    <mergeCell ref="F27:G27"/>
    <mergeCell ref="H27:I27"/>
    <mergeCell ref="J27:N27"/>
    <mergeCell ref="B28:B29"/>
    <mergeCell ref="C28:D29"/>
    <mergeCell ref="F28:G28"/>
    <mergeCell ref="H28:I28"/>
    <mergeCell ref="J28:N28"/>
    <mergeCell ref="F29:G29"/>
    <mergeCell ref="B25:B26"/>
    <mergeCell ref="C25:D26"/>
    <mergeCell ref="F25:G25"/>
    <mergeCell ref="H25:I25"/>
    <mergeCell ref="J25:N25"/>
    <mergeCell ref="F26:G26"/>
    <mergeCell ref="H26:I26"/>
    <mergeCell ref="J26:N26"/>
    <mergeCell ref="H23:I23"/>
    <mergeCell ref="J23:N23"/>
    <mergeCell ref="C24:D24"/>
    <mergeCell ref="F24:G24"/>
    <mergeCell ref="H24:I24"/>
    <mergeCell ref="J24:N24"/>
    <mergeCell ref="C21:D21"/>
    <mergeCell ref="F21:G21"/>
    <mergeCell ref="H21:I21"/>
    <mergeCell ref="J21:N21"/>
    <mergeCell ref="B22:B23"/>
    <mergeCell ref="C22:D23"/>
    <mergeCell ref="F22:G22"/>
    <mergeCell ref="H22:I22"/>
    <mergeCell ref="J22:N22"/>
    <mergeCell ref="F23:G23"/>
    <mergeCell ref="B19:B20"/>
    <mergeCell ref="C19:D20"/>
    <mergeCell ref="F19:G19"/>
    <mergeCell ref="H19:I19"/>
    <mergeCell ref="J19:N19"/>
    <mergeCell ref="F20:G20"/>
    <mergeCell ref="H20:I20"/>
    <mergeCell ref="J20:N20"/>
    <mergeCell ref="B17:D17"/>
    <mergeCell ref="E17:I17"/>
    <mergeCell ref="J17:O17"/>
    <mergeCell ref="B18:D18"/>
    <mergeCell ref="E18:G18"/>
    <mergeCell ref="H18:I18"/>
    <mergeCell ref="J18:N18"/>
    <mergeCell ref="B13:B14"/>
    <mergeCell ref="D13:F13"/>
    <mergeCell ref="H13:I14"/>
    <mergeCell ref="O13:O14"/>
    <mergeCell ref="D14:F14"/>
    <mergeCell ref="B16:O16"/>
    <mergeCell ref="D10:F10"/>
    <mergeCell ref="B11:B12"/>
    <mergeCell ref="D11:F11"/>
    <mergeCell ref="H11:I12"/>
    <mergeCell ref="O11:O12"/>
    <mergeCell ref="D12:F12"/>
    <mergeCell ref="B7:B8"/>
    <mergeCell ref="C7:C8"/>
    <mergeCell ref="D7:F8"/>
    <mergeCell ref="H7:I8"/>
    <mergeCell ref="O7:O8"/>
    <mergeCell ref="R8:U11"/>
    <mergeCell ref="B9:B10"/>
    <mergeCell ref="D9:F9"/>
    <mergeCell ref="H9:I10"/>
    <mergeCell ref="O9:O10"/>
    <mergeCell ref="B1:O1"/>
    <mergeCell ref="B2:C2"/>
    <mergeCell ref="E2:J2"/>
    <mergeCell ref="B4:O4"/>
    <mergeCell ref="B5:F5"/>
    <mergeCell ref="H5:I6"/>
    <mergeCell ref="J5:N6"/>
    <mergeCell ref="O5:O6"/>
    <mergeCell ref="B6:F6"/>
  </mergeCells>
  <phoneticPr fontId="2"/>
  <conditionalFormatting sqref="B4:O6 B7:D7 G7:O8 B8 B9:F10 K9:O14 B11:C11 B12:F12 B13:C13 B14:F14 B16:O24 B25:B26 E25:O26 B27:O29 B30 E30:O30 B31:O32 B34:O35 B36:E36 I36:O36 B37:O39 B41:O43">
    <cfRule type="expression" dxfId="27" priority="22">
      <formula>$D$2="Ⅰ-⑦"</formula>
    </cfRule>
    <cfRule type="expression" dxfId="26" priority="23">
      <formula>$D$2="Ⅰ-⑨"</formula>
    </cfRule>
    <cfRule type="expression" dxfId="25" priority="24">
      <formula>$D$2="Ⅳ"</formula>
    </cfRule>
    <cfRule type="expression" dxfId="24" priority="26">
      <formula>$D$2="Ⅲ"</formula>
    </cfRule>
    <cfRule type="expression" dxfId="23" priority="27">
      <formula>$D$2="Ⅱ"</formula>
    </cfRule>
  </conditionalFormatting>
  <conditionalFormatting sqref="C25:D26">
    <cfRule type="expression" dxfId="22" priority="3">
      <formula>$D$2="Ⅲ"</formula>
    </cfRule>
    <cfRule type="expression" dxfId="21" priority="4">
      <formula>$D$2="Ⅱ"</formula>
    </cfRule>
  </conditionalFormatting>
  <conditionalFormatting sqref="C30:D30">
    <cfRule type="expression" dxfId="20" priority="1">
      <formula>$D$2="Ⅲ"</formula>
    </cfRule>
    <cfRule type="expression" dxfId="19" priority="2">
      <formula>$D$2="Ⅱ"</formula>
    </cfRule>
  </conditionalFormatting>
  <conditionalFormatting sqref="D7 G7:O8">
    <cfRule type="expression" dxfId="18" priority="25">
      <formula>OR($D$2="Ⅰ-①",$D$2="Ⅰ-②",$D$2="Ⅰ-③",$D$2="Ⅰ-④",$D$2="Ⅰ-⑥",$D$2="Ⅰ-⑧")</formula>
    </cfRule>
  </conditionalFormatting>
  <conditionalFormatting sqref="D11:F11">
    <cfRule type="expression" dxfId="17" priority="9">
      <formula>$D$2="Ⅲ"</formula>
    </cfRule>
    <cfRule type="expression" dxfId="16" priority="10">
      <formula>$D$2="Ⅱ"</formula>
    </cfRule>
  </conditionalFormatting>
  <conditionalFormatting sqref="D13:F13">
    <cfRule type="expression" dxfId="15" priority="7">
      <formula>$D$2="Ⅲ"</formula>
    </cfRule>
    <cfRule type="expression" dxfId="14" priority="8">
      <formula>$D$2="Ⅱ"</formula>
    </cfRule>
  </conditionalFormatting>
  <conditionalFormatting sqref="G9:J14">
    <cfRule type="expression" dxfId="13" priority="5">
      <formula>$D$2="Ⅲ"</formula>
    </cfRule>
    <cfRule type="expression" dxfId="12" priority="6">
      <formula>$D$2="Ⅱ"</formula>
    </cfRule>
  </conditionalFormatting>
  <conditionalFormatting sqref="H19">
    <cfRule type="expression" dxfId="11" priority="28">
      <formula>$E$19="行政"</formula>
    </cfRule>
  </conditionalFormatting>
  <conditionalFormatting sqref="H20">
    <cfRule type="expression" dxfId="10" priority="21">
      <formula>$E$20="行政"</formula>
    </cfRule>
  </conditionalFormatting>
  <conditionalFormatting sqref="H21:I21">
    <cfRule type="expression" dxfId="9" priority="20">
      <formula>$E$21="行政"</formula>
    </cfRule>
  </conditionalFormatting>
  <conditionalFormatting sqref="H22:I22">
    <cfRule type="expression" dxfId="8" priority="19">
      <formula>$E$22="行政"</formula>
    </cfRule>
  </conditionalFormatting>
  <conditionalFormatting sqref="H23:I23">
    <cfRule type="expression" dxfId="7" priority="18">
      <formula>$E$23="行政"</formula>
    </cfRule>
  </conditionalFormatting>
  <conditionalFormatting sqref="H24:I24">
    <cfRule type="expression" dxfId="6" priority="17">
      <formula>$E$24="行政"</formula>
    </cfRule>
  </conditionalFormatting>
  <conditionalFormatting sqref="H25:I25">
    <cfRule type="expression" dxfId="5" priority="16">
      <formula>$E$25="行政"</formula>
    </cfRule>
  </conditionalFormatting>
  <conditionalFormatting sqref="H26:I26">
    <cfRule type="expression" dxfId="4" priority="15">
      <formula>$E$26="行政"</formula>
    </cfRule>
  </conditionalFormatting>
  <conditionalFormatting sqref="H27:I27">
    <cfRule type="expression" dxfId="3" priority="14">
      <formula>$E$27="行政"</formula>
    </cfRule>
  </conditionalFormatting>
  <conditionalFormatting sqref="H28:I28">
    <cfRule type="expression" dxfId="2" priority="13">
      <formula>$E$28="行政"</formula>
    </cfRule>
  </conditionalFormatting>
  <conditionalFormatting sqref="H29:I29">
    <cfRule type="expression" dxfId="1" priority="12">
      <formula>$E$29="行政"</formula>
    </cfRule>
  </conditionalFormatting>
  <conditionalFormatting sqref="H30:I30">
    <cfRule type="expression" dxfId="0" priority="11">
      <formula>$E$30="行政"</formula>
    </cfRule>
  </conditionalFormatting>
  <dataValidations count="18">
    <dataValidation type="list" allowBlank="1" showInputMessage="1" showErrorMessage="1" sqref="Q2" xr:uid="{72AA2EED-38DA-4ABD-9920-6A57315E9833}">
      <formula1>"✔,　"</formula1>
    </dataValidation>
    <dataValidation type="list" allowBlank="1" showInputMessage="1" showErrorMessage="1" sqref="J7:J14" xr:uid="{1521539B-FCF4-4553-A27D-18C363151135}">
      <formula1>"昭和,平成,令和"</formula1>
    </dataValidation>
    <dataValidation type="list" allowBlank="1" showInputMessage="1" showErrorMessage="1" sqref="G7 G9 G11 G13" xr:uid="{A71B646D-9C28-4576-AABF-594197D08F4D}">
      <formula1>"昼間,夜間"</formula1>
    </dataValidation>
    <dataValidation type="list" allowBlank="1" showInputMessage="1" showErrorMessage="1" sqref="O9 O10:P14" xr:uid="{82916953-C7B6-474A-BDEE-308C3D8FF5D7}">
      <formula1>"卒業,中退,編入"</formula1>
    </dataValidation>
    <dataValidation allowBlank="1" showInputMessage="1" showErrorMessage="1" prompt="最終学歴が中学校の場合のみ記入してください。" sqref="D7" xr:uid="{A460C18E-1351-4336-A6CC-CF91634C007D}"/>
    <dataValidation allowBlank="1" showInputMessage="1" showErrorMessage="1" prompt="【注意】_x000a_建築基準法に基づく昇降機及び遊戯施設が対象となります。" sqref="E18:G18" xr:uid="{951BE424-EEF7-48A1-8CAF-9F28B2DA7704}"/>
    <dataValidation imeMode="halfAlpha" allowBlank="1" showInputMessage="1" showErrorMessage="1" sqref="K7:K14 M7:M14" xr:uid="{0EFEA396-179F-45E4-8A03-3315461296EF}"/>
    <dataValidation imeMode="hiragana" allowBlank="1" showInputMessage="1" showErrorMessage="1" sqref="C19:D20 C22:D23 C28:D29 C25:D26" xr:uid="{6A8050F2-F5D0-4470-B783-40E7F29C73B7}"/>
    <dataValidation imeMode="hiragana" allowBlank="1" showInputMessage="1" showErrorMessage="1" prompt="【注意】庶務、会計、労務、営業等昇降機及び遊戯施設に関する知識及び技能を必要としない方は、実務経験に含みません。" sqref="C21:D21 C27:D27 C24:D24 C30:D30" xr:uid="{EFF8C33D-13EE-4FBD-AE76-3AD02A9C0539}"/>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1:N22 J24:N25 J27:N28 J30:N30" xr:uid="{F6539214-AAA2-45BC-9C0C-9CD526CF57C1}">
      <formula1>1</formula1>
    </dataValidation>
    <dataValidation type="list" allowBlank="1" showInputMessage="1" showErrorMessage="1" sqref="G8" xr:uid="{DE48CB82-6033-4503-A13F-4740AF829EA9}">
      <formula1>"1年,2年,3年,4年,5年,6年"</formula1>
    </dataValidation>
    <dataValidation type="list" allowBlank="1" showInputMessage="1" showErrorMessage="1" sqref="G14 G12 G10" xr:uid="{CE7B24EC-08C9-46FF-8103-B6E3DD1AA2FA}">
      <formula1>"1年,2年,3年,4年,5年"</formula1>
    </dataValidation>
    <dataValidation type="list" allowBlank="1" showInputMessage="1" showErrorMessage="1" sqref="E19:E30" xr:uid="{772CA59E-E2F8-4B76-B41D-C1A584D57ED0}">
      <formula1>実務種別</formula1>
    </dataValidation>
    <dataValidation type="list" allowBlank="1" showInputMessage="1" showErrorMessage="1" sqref="F19:G30" xr:uid="{4A7504F6-EAAF-4F05-91A1-F078248424EC}">
      <formula1>INDIRECT("種別機種["&amp;E19&amp;"]")</formula1>
    </dataValidation>
    <dataValidation type="list" allowBlank="1" showInputMessage="1" showErrorMessage="1" prompt="立ち合いのみの場合は実務に該当しません。" sqref="H19:I30" xr:uid="{0F95A523-AFD8-4DBC-AFAA-57799A3302DB}">
      <formula1>INDIRECT("内容["&amp;E19&amp;"]")</formula1>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19" xr:uid="{126811D4-E0C5-460E-9B5F-CE0289862F9E}">
      <formula1>1</formula1>
      <formula2>S31</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M19:N19" xr:uid="{A4E0D5F5-DB09-4985-83C5-8DBEBC7ED695}">
      <formula1>1</formula1>
      <formula2>#REF!</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19:L19" xr:uid="{624C2514-EBD1-4DEF-A75A-D4A56189B85B}">
      <formula1>1</formula1>
      <formula2>R35</formula2>
    </dataValidation>
  </dataValidations>
  <hyperlinks>
    <hyperlink ref="E17:I17" r:id="rId1" display="実務経験の内容" xr:uid="{7EB07825-AD02-4C0E-BC5C-4B90381A3F7F}"/>
  </hyperlinks>
  <printOptions horizontalCentered="1"/>
  <pageMargins left="0.23622047244094491" right="0.23622047244094491" top="0.78740157480314965" bottom="0.15748031496062992" header="0.31496062992125984" footer="0.31496062992125984"/>
  <pageSetup paperSize="9" scale="72"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該当する受講区分を選択してください。" xr:uid="{34B7B376-8108-424A-A4A1-254AF920E5CF}">
          <x14:formula1>
            <xm:f>受講区分プルダウン!$A$4:$A$17</xm:f>
          </x14:formula1>
          <xm:sqref>D2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287FD-40DD-40A8-8E07-3C3A3BE88296}">
  <sheetPr>
    <tabColor theme="1"/>
    <pageSetUpPr fitToPage="1"/>
  </sheetPr>
  <dimension ref="A1:C17"/>
  <sheetViews>
    <sheetView showGridLines="0" zoomScaleNormal="100" workbookViewId="0">
      <selection activeCell="C17" sqref="A17:C17"/>
    </sheetView>
  </sheetViews>
  <sheetFormatPr defaultRowHeight="18" x14ac:dyDescent="0.45"/>
  <cols>
    <col min="1" max="1" width="10.59765625" customWidth="1"/>
    <col min="2" max="2" width="69.59765625" style="16" customWidth="1"/>
    <col min="3" max="3" width="27.19921875" bestFit="1" customWidth="1"/>
  </cols>
  <sheetData>
    <row r="1" spans="1:3" x14ac:dyDescent="0.45">
      <c r="A1" s="18" t="s">
        <v>37</v>
      </c>
    </row>
    <row r="2" spans="1:3" x14ac:dyDescent="0.45">
      <c r="A2" s="35" t="s">
        <v>38</v>
      </c>
    </row>
    <row r="3" spans="1:3" x14ac:dyDescent="0.45">
      <c r="A3" s="90" t="s">
        <v>39</v>
      </c>
      <c r="B3" s="91" t="s">
        <v>40</v>
      </c>
      <c r="C3" s="90" t="s">
        <v>41</v>
      </c>
    </row>
    <row r="4" spans="1:3" x14ac:dyDescent="0.45">
      <c r="A4" s="88" t="s">
        <v>111</v>
      </c>
      <c r="B4" s="87"/>
      <c r="C4" s="14"/>
    </row>
    <row r="5" spans="1:3" x14ac:dyDescent="0.45">
      <c r="A5" s="14" t="s">
        <v>62</v>
      </c>
      <c r="B5" s="15" t="s">
        <v>42</v>
      </c>
      <c r="C5" s="14">
        <v>2</v>
      </c>
    </row>
    <row r="6" spans="1:3" x14ac:dyDescent="0.45">
      <c r="A6" s="14" t="s">
        <v>63</v>
      </c>
      <c r="B6" s="15" t="s">
        <v>67</v>
      </c>
      <c r="C6" s="14">
        <v>3</v>
      </c>
    </row>
    <row r="7" spans="1:3" x14ac:dyDescent="0.45">
      <c r="A7" s="14" t="s">
        <v>64</v>
      </c>
      <c r="B7" s="15" t="s">
        <v>68</v>
      </c>
      <c r="C7" s="14">
        <v>4</v>
      </c>
    </row>
    <row r="8" spans="1:3" x14ac:dyDescent="0.45">
      <c r="A8" s="14" t="s">
        <v>65</v>
      </c>
      <c r="B8" s="15" t="s">
        <v>69</v>
      </c>
      <c r="C8" s="14">
        <v>7</v>
      </c>
    </row>
    <row r="9" spans="1:3" x14ac:dyDescent="0.45">
      <c r="A9" s="14" t="s">
        <v>1</v>
      </c>
      <c r="B9" s="15" t="s">
        <v>70</v>
      </c>
      <c r="C9" s="14">
        <v>11</v>
      </c>
    </row>
    <row r="10" spans="1:3" x14ac:dyDescent="0.45">
      <c r="A10" s="14" t="s">
        <v>43</v>
      </c>
      <c r="B10" s="15" t="s">
        <v>71</v>
      </c>
      <c r="C10" s="14">
        <v>2</v>
      </c>
    </row>
    <row r="11" spans="1:3" ht="54" x14ac:dyDescent="0.45">
      <c r="A11" s="14" t="s">
        <v>44</v>
      </c>
      <c r="B11" s="15" t="s">
        <v>160</v>
      </c>
      <c r="C11" s="14" t="s">
        <v>74</v>
      </c>
    </row>
    <row r="12" spans="1:3" x14ac:dyDescent="0.45">
      <c r="A12" s="14" t="s">
        <v>45</v>
      </c>
      <c r="B12" s="15" t="s">
        <v>72</v>
      </c>
      <c r="C12" s="34" t="s">
        <v>46</v>
      </c>
    </row>
    <row r="13" spans="1:3" ht="54" x14ac:dyDescent="0.45">
      <c r="A13" s="14" t="s">
        <v>73</v>
      </c>
      <c r="B13" s="15" t="s">
        <v>161</v>
      </c>
      <c r="C13" s="14" t="s">
        <v>74</v>
      </c>
    </row>
    <row r="14" spans="1:3" ht="54" x14ac:dyDescent="0.45">
      <c r="A14" s="14" t="s">
        <v>47</v>
      </c>
      <c r="B14" s="15" t="s">
        <v>162</v>
      </c>
      <c r="C14" s="14" t="s">
        <v>74</v>
      </c>
    </row>
    <row r="15" spans="1:3" ht="36" x14ac:dyDescent="0.45">
      <c r="A15" s="14" t="s">
        <v>48</v>
      </c>
      <c r="B15" s="15" t="s">
        <v>163</v>
      </c>
      <c r="C15" s="14" t="s">
        <v>74</v>
      </c>
    </row>
    <row r="16" spans="1:3" ht="54" x14ac:dyDescent="0.45">
      <c r="A16" s="14" t="s">
        <v>112</v>
      </c>
      <c r="B16" s="15" t="s">
        <v>164</v>
      </c>
      <c r="C16" s="14" t="s">
        <v>74</v>
      </c>
    </row>
    <row r="17" spans="1:3" x14ac:dyDescent="0.45">
      <c r="A17" s="14"/>
      <c r="B17" s="15"/>
      <c r="C17" s="14"/>
    </row>
  </sheetData>
  <phoneticPr fontId="2"/>
  <pageMargins left="0.23622047244094491" right="0.23622047244094491" top="0.74803149606299213" bottom="0.74803149606299213" header="0.31496062992125984" footer="0.31496062992125984"/>
  <pageSetup paperSize="9" scale="75" fitToHeight="0" orientation="portrait" r:id="rId1"/>
  <headerFooter>
    <oddHeader>&amp;L&amp;A&amp;R&amp;D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955F5-4C56-4E9D-9278-F429E2704BD6}">
  <sheetPr>
    <tabColor theme="1"/>
  </sheetPr>
  <dimension ref="A1:F34"/>
  <sheetViews>
    <sheetView workbookViewId="0">
      <selection activeCell="E3" sqref="E3"/>
    </sheetView>
  </sheetViews>
  <sheetFormatPr defaultColWidth="9" defaultRowHeight="18" x14ac:dyDescent="0.45"/>
  <cols>
    <col min="1" max="6" width="25.59765625" style="36" customWidth="1"/>
    <col min="7" max="16384" width="9" style="36"/>
  </cols>
  <sheetData>
    <row r="1" spans="1:6" x14ac:dyDescent="0.45">
      <c r="A1" s="35" t="s">
        <v>49</v>
      </c>
    </row>
    <row r="2" spans="1:6" x14ac:dyDescent="0.45">
      <c r="A2" s="40" t="s">
        <v>76</v>
      </c>
      <c r="B2" s="40" t="s">
        <v>80</v>
      </c>
      <c r="C2" s="40" t="s">
        <v>82</v>
      </c>
      <c r="D2" s="40" t="s">
        <v>90</v>
      </c>
      <c r="E2" s="40" t="s">
        <v>96</v>
      </c>
      <c r="F2" s="40" t="s">
        <v>99</v>
      </c>
    </row>
    <row r="3" spans="1:6" x14ac:dyDescent="0.45">
      <c r="A3" s="37" t="s">
        <v>77</v>
      </c>
      <c r="B3" s="37" t="s">
        <v>81</v>
      </c>
      <c r="C3" s="37" t="s">
        <v>83</v>
      </c>
      <c r="D3" s="37" t="s">
        <v>91</v>
      </c>
      <c r="E3" s="86" t="s">
        <v>97</v>
      </c>
      <c r="F3" s="86" t="s">
        <v>100</v>
      </c>
    </row>
    <row r="4" spans="1:6" x14ac:dyDescent="0.45">
      <c r="A4" s="38" t="s">
        <v>78</v>
      </c>
      <c r="B4" s="38" t="s">
        <v>89</v>
      </c>
      <c r="C4" s="38" t="s">
        <v>84</v>
      </c>
      <c r="D4" s="38" t="s">
        <v>92</v>
      </c>
      <c r="E4" s="37" t="s">
        <v>98</v>
      </c>
      <c r="F4" s="37"/>
    </row>
    <row r="5" spans="1:6" x14ac:dyDescent="0.45">
      <c r="A5" s="37" t="s">
        <v>79</v>
      </c>
      <c r="B5" s="37"/>
      <c r="C5" s="37" t="s">
        <v>85</v>
      </c>
      <c r="D5" s="37" t="s">
        <v>93</v>
      </c>
      <c r="E5" s="37" t="s">
        <v>75</v>
      </c>
      <c r="F5" s="37"/>
    </row>
    <row r="6" spans="1:6" x14ac:dyDescent="0.45">
      <c r="A6" s="38" t="s">
        <v>50</v>
      </c>
      <c r="B6" s="38"/>
      <c r="C6" s="38" t="s">
        <v>86</v>
      </c>
      <c r="D6" s="38" t="s">
        <v>94</v>
      </c>
      <c r="E6" s="37"/>
      <c r="F6" s="37"/>
    </row>
    <row r="7" spans="1:6" x14ac:dyDescent="0.45">
      <c r="A7" s="37"/>
      <c r="B7" s="37"/>
      <c r="C7" s="37" t="s">
        <v>87</v>
      </c>
      <c r="D7" s="37" t="s">
        <v>95</v>
      </c>
      <c r="E7" s="37"/>
      <c r="F7" s="37"/>
    </row>
    <row r="8" spans="1:6" x14ac:dyDescent="0.45">
      <c r="A8" s="38"/>
      <c r="B8" s="38"/>
      <c r="C8" s="38" t="s">
        <v>88</v>
      </c>
      <c r="D8" s="38" t="s">
        <v>75</v>
      </c>
      <c r="E8" s="37"/>
      <c r="F8" s="37"/>
    </row>
    <row r="9" spans="1:6" x14ac:dyDescent="0.45">
      <c r="A9" s="37"/>
      <c r="B9" s="37"/>
      <c r="C9" s="37" t="s">
        <v>50</v>
      </c>
      <c r="D9" s="37"/>
      <c r="E9" s="37"/>
      <c r="F9" s="37"/>
    </row>
    <row r="10" spans="1:6" x14ac:dyDescent="0.45">
      <c r="A10" s="37"/>
      <c r="B10" s="37"/>
      <c r="C10" s="37"/>
      <c r="D10" s="37"/>
      <c r="E10" s="37"/>
      <c r="F10" s="37"/>
    </row>
    <row r="13" spans="1:6" x14ac:dyDescent="0.45">
      <c r="A13" s="35" t="s">
        <v>51</v>
      </c>
    </row>
    <row r="14" spans="1:6" x14ac:dyDescent="0.45">
      <c r="A14" s="40" t="s">
        <v>76</v>
      </c>
      <c r="B14" s="40" t="s">
        <v>80</v>
      </c>
      <c r="C14" s="40" t="s">
        <v>82</v>
      </c>
      <c r="D14" s="40" t="s">
        <v>90</v>
      </c>
      <c r="E14" s="40" t="s">
        <v>96</v>
      </c>
      <c r="F14" s="40" t="s">
        <v>99</v>
      </c>
    </row>
    <row r="15" spans="1:6" x14ac:dyDescent="0.45">
      <c r="A15" s="36" t="s">
        <v>109</v>
      </c>
      <c r="B15" s="36" t="s">
        <v>109</v>
      </c>
      <c r="C15" s="36" t="s">
        <v>109</v>
      </c>
      <c r="D15" s="36" t="s">
        <v>109</v>
      </c>
      <c r="E15" s="36" t="s">
        <v>109</v>
      </c>
      <c r="F15" s="36" t="s">
        <v>108</v>
      </c>
    </row>
    <row r="16" spans="1:6" x14ac:dyDescent="0.45">
      <c r="A16" s="36" t="s">
        <v>101</v>
      </c>
      <c r="B16" s="36" t="s">
        <v>101</v>
      </c>
      <c r="C16" s="36" t="s">
        <v>101</v>
      </c>
      <c r="D16" s="36" t="s">
        <v>101</v>
      </c>
      <c r="E16" s="36" t="s">
        <v>101</v>
      </c>
    </row>
    <row r="17" spans="1:5" x14ac:dyDescent="0.45">
      <c r="A17" s="36" t="s">
        <v>110</v>
      </c>
      <c r="B17" s="36" t="s">
        <v>110</v>
      </c>
      <c r="C17" s="36" t="s">
        <v>110</v>
      </c>
      <c r="D17" s="36" t="s">
        <v>110</v>
      </c>
      <c r="E17" s="36" t="s">
        <v>110</v>
      </c>
    </row>
    <row r="18" spans="1:5" x14ac:dyDescent="0.45">
      <c r="A18" s="36" t="s">
        <v>102</v>
      </c>
      <c r="B18" s="36" t="s">
        <v>102</v>
      </c>
      <c r="C18" s="36" t="s">
        <v>102</v>
      </c>
      <c r="D18" s="36" t="s">
        <v>102</v>
      </c>
      <c r="E18" s="36" t="s">
        <v>102</v>
      </c>
    </row>
    <row r="19" spans="1:5" x14ac:dyDescent="0.45">
      <c r="A19" s="36" t="s">
        <v>52</v>
      </c>
      <c r="B19" s="36" t="s">
        <v>52</v>
      </c>
      <c r="C19" s="36" t="s">
        <v>52</v>
      </c>
      <c r="D19" s="36" t="s">
        <v>52</v>
      </c>
      <c r="E19" s="36" t="s">
        <v>52</v>
      </c>
    </row>
    <row r="20" spans="1:5" x14ac:dyDescent="0.45">
      <c r="A20" s="36" t="s">
        <v>103</v>
      </c>
      <c r="B20" s="36" t="s">
        <v>103</v>
      </c>
      <c r="C20" s="36" t="s">
        <v>103</v>
      </c>
      <c r="D20" s="36" t="s">
        <v>103</v>
      </c>
      <c r="E20" s="36" t="s">
        <v>103</v>
      </c>
    </row>
    <row r="21" spans="1:5" x14ac:dyDescent="0.45">
      <c r="A21" s="36" t="s">
        <v>104</v>
      </c>
      <c r="B21" s="36" t="s">
        <v>104</v>
      </c>
      <c r="C21" s="36" t="s">
        <v>104</v>
      </c>
      <c r="D21" s="36" t="s">
        <v>104</v>
      </c>
      <c r="E21" s="36" t="s">
        <v>104</v>
      </c>
    </row>
    <row r="22" spans="1:5" x14ac:dyDescent="0.45">
      <c r="A22" s="36" t="s">
        <v>105</v>
      </c>
      <c r="B22" s="36" t="s">
        <v>105</v>
      </c>
      <c r="C22" s="36" t="s">
        <v>105</v>
      </c>
      <c r="D22" s="36" t="s">
        <v>105</v>
      </c>
      <c r="E22" s="36" t="s">
        <v>105</v>
      </c>
    </row>
    <row r="23" spans="1:5" x14ac:dyDescent="0.45">
      <c r="A23" s="36" t="s">
        <v>106</v>
      </c>
      <c r="B23" s="36" t="s">
        <v>106</v>
      </c>
      <c r="C23" s="36" t="s">
        <v>106</v>
      </c>
      <c r="D23" s="36" t="s">
        <v>106</v>
      </c>
      <c r="E23" s="36" t="s">
        <v>106</v>
      </c>
    </row>
    <row r="24" spans="1:5" x14ac:dyDescent="0.45">
      <c r="A24" s="36" t="s">
        <v>107</v>
      </c>
      <c r="B24" s="36" t="s">
        <v>107</v>
      </c>
      <c r="C24" s="36" t="s">
        <v>107</v>
      </c>
      <c r="D24" s="36" t="s">
        <v>107</v>
      </c>
      <c r="E24" s="36" t="s">
        <v>107</v>
      </c>
    </row>
    <row r="25" spans="1:5" x14ac:dyDescent="0.45">
      <c r="A25" s="36" t="s">
        <v>75</v>
      </c>
      <c r="B25" s="36" t="s">
        <v>75</v>
      </c>
      <c r="C25" s="36" t="s">
        <v>75</v>
      </c>
      <c r="D25" s="36" t="s">
        <v>75</v>
      </c>
      <c r="E25" s="36" t="s">
        <v>75</v>
      </c>
    </row>
    <row r="28" spans="1:5" x14ac:dyDescent="0.45">
      <c r="A28" s="36" t="s">
        <v>53</v>
      </c>
    </row>
    <row r="29" spans="1:5" x14ac:dyDescent="0.45">
      <c r="A29" s="36" t="s">
        <v>54</v>
      </c>
    </row>
    <row r="30" spans="1:5" x14ac:dyDescent="0.45">
      <c r="A30" s="36" t="s">
        <v>55</v>
      </c>
    </row>
    <row r="32" spans="1:5" x14ac:dyDescent="0.45">
      <c r="A32" s="36" t="s">
        <v>56</v>
      </c>
    </row>
    <row r="33" spans="1:1" x14ac:dyDescent="0.45">
      <c r="A33" s="36" t="s">
        <v>57</v>
      </c>
    </row>
    <row r="34" spans="1:1" x14ac:dyDescent="0.45">
      <c r="A34" s="39" t="s">
        <v>58</v>
      </c>
    </row>
  </sheetData>
  <phoneticPr fontId="2"/>
  <hyperlinks>
    <hyperlink ref="A34" r:id="rId1" xr:uid="{C5E9D0D5-64F1-4019-BF5B-BCF3DC7B9807}"/>
  </hyperlinks>
  <pageMargins left="0.7" right="0.7" top="0.75" bottom="0.75" header="0.3" footer="0.3"/>
  <pageSetup paperSize="9" orientation="landscape"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8A9A6D79F16744097258C8D505CE4D7" ma:contentTypeVersion="6" ma:contentTypeDescription="新しいドキュメントを作成します。" ma:contentTypeScope="" ma:versionID="930b057b074854de6723ff2d318167bb">
  <xsd:schema xmlns:xsd="http://www.w3.org/2001/XMLSchema" xmlns:xs="http://www.w3.org/2001/XMLSchema" xmlns:p="http://schemas.microsoft.com/office/2006/metadata/properties" xmlns:ns2="dfc8e929-8389-4d97-9174-2feae6240755" xmlns:ns3="41bfc064-2e69-4876-9dd9-75fe955f4df1" targetNamespace="http://schemas.microsoft.com/office/2006/metadata/properties" ma:root="true" ma:fieldsID="fe966faed9f7f3ced5d4be397c2855d9" ns2:_="" ns3:_="">
    <xsd:import namespace="dfc8e929-8389-4d97-9174-2feae6240755"/>
    <xsd:import namespace="41bfc064-2e69-4876-9dd9-75fe955f4df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c8e929-8389-4d97-9174-2feae62407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bfc064-2e69-4876-9dd9-75fe955f4df1"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41bfc064-2e69-4876-9dd9-75fe955f4df1">
      <UserInfo>
        <DisplayName>ホームページの改修 メンバー</DisplayName>
        <AccountId>21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198428-306E-4490-9AD0-907D30CE7B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c8e929-8389-4d97-9174-2feae6240755"/>
    <ds:schemaRef ds:uri="41bfc064-2e69-4876-9dd9-75fe955f4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35E32B-1EDB-4F21-8936-4B40EB895B8C}">
  <ds:schemaRefs>
    <ds:schemaRef ds:uri="http://www.w3.org/XML/1998/namespace"/>
    <ds:schemaRef ds:uri="dfc8e929-8389-4d97-9174-2feae6240755"/>
    <ds:schemaRef ds:uri="http://purl.org/dc/dcmitype/"/>
    <ds:schemaRef ds:uri="41bfc064-2e69-4876-9dd9-75fe955f4df1"/>
    <ds:schemaRef ds:uri="http://schemas.microsoft.com/office/2006/metadata/propertie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810E86C4-4C71-4441-BDC8-B3A22F6264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記入シート </vt:lpstr>
      <vt:lpstr>記入シート (見本)</vt:lpstr>
      <vt:lpstr>記入シート (見本) (2)</vt:lpstr>
      <vt:lpstr>受講区分プルダウン</vt:lpstr>
      <vt:lpstr>種別プルダウン</vt:lpstr>
      <vt:lpstr>'記入シート '!Print_Area</vt:lpstr>
      <vt:lpstr>'記入シート (見本)'!Print_Area</vt:lpstr>
      <vt:lpstr>'記入シート (見本) (2)'!Print_Area</vt:lpstr>
      <vt:lpstr>実務種別</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BEEC</dc:creator>
  <cp:keywords/>
  <dc:description/>
  <cp:lastModifiedBy>吉田 英代</cp:lastModifiedBy>
  <cp:revision/>
  <cp:lastPrinted>2026-04-16T12:41:44Z</cp:lastPrinted>
  <dcterms:created xsi:type="dcterms:W3CDTF">2022-05-06T05:30:21Z</dcterms:created>
  <dcterms:modified xsi:type="dcterms:W3CDTF">2026-07-08T23:56:22Z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0x010100D8A9A6D79F16744097258C8D505CE4D7</vt:lpwstr>
  </property>
</Properties>
</file>